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840" windowHeight="12015" activeTab="0"/>
  </bookViews>
  <sheets>
    <sheet name="Приложение 5" sheetId="1" r:id="rId1"/>
  </sheets>
  <definedNames>
    <definedName name="_xlnm.Print_Area" localSheetId="0">'Приложение 5'!$A$1:$R$199</definedName>
  </definedNames>
  <calcPr fullCalcOnLoad="1"/>
</workbook>
</file>

<file path=xl/sharedStrings.xml><?xml version="1.0" encoding="utf-8"?>
<sst xmlns="http://schemas.openxmlformats.org/spreadsheetml/2006/main" count="495" uniqueCount="149">
  <si>
    <t>ВСЕГО</t>
  </si>
  <si>
    <t>244</t>
  </si>
  <si>
    <t>0500000000</t>
  </si>
  <si>
    <t>Прочая закупка товаров, работ и услуг для государственных (муниципальных) нужд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</si>
  <si>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</si>
  <si>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</si>
  <si>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</si>
  <si>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</si>
  <si>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</si>
  <si>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</si>
  <si>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112</t>
  </si>
  <si>
    <t>Иные выплаты персоналу казенных учреждений, за исключением фонда оплаты труда</t>
  </si>
  <si>
    <t>111</t>
  </si>
  <si>
    <t>Фонд оплаты труда казенных учреждений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</si>
  <si>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</si>
  <si>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</si>
  <si>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</si>
  <si>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</si>
  <si>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</si>
  <si>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0000000000</t>
  </si>
  <si>
    <t xml:space="preserve">Физическая культура </t>
  </si>
  <si>
    <t xml:space="preserve">Физическая культура и спорт </t>
  </si>
  <si>
    <t>312</t>
  </si>
  <si>
    <t>7000099990</t>
  </si>
  <si>
    <t>Пенсии, выплачиваемые организациям сектора государственного  управления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</si>
  <si>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</si>
  <si>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</si>
  <si>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</si>
  <si>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</si>
  <si>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</si>
  <si>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</si>
  <si>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</si>
  <si>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</si>
  <si>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</si>
  <si>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</si>
  <si>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</si>
  <si>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</si>
  <si>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</si>
  <si>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</si>
  <si>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</si>
  <si>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Субсидия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№ 761 "О национальной стратегии действий в интересах детей на 2012-2017 годы"*</t>
  </si>
  <si>
    <t>853</t>
  </si>
  <si>
    <t>Уплата иных платежей</t>
  </si>
  <si>
    <t>851</t>
  </si>
  <si>
    <t>Уплата налога на имущество организаций и земельного налога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</si>
  <si>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</si>
  <si>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</si>
  <si>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</si>
  <si>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</si>
  <si>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242</t>
  </si>
  <si>
    <t>Закупка  товаров, работ, услуг в сфере информационно-коммуникационных технологий</t>
  </si>
  <si>
    <t>113</t>
  </si>
  <si>
    <t xml:space="preserve"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 </t>
  </si>
  <si>
    <t>Культура</t>
  </si>
  <si>
    <t>Культура и  кинематография</t>
  </si>
  <si>
    <t>Молодежная политика и оздоровление детей</t>
  </si>
  <si>
    <t>Образование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</si>
  <si>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</si>
  <si>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</si>
  <si>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</si>
  <si>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</si>
  <si>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</si>
  <si>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</si>
  <si>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</si>
  <si>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</si>
  <si>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</si>
  <si>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</si>
  <si>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</si>
  <si>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</si>
  <si>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</si>
  <si>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123</t>
  </si>
  <si>
    <t>13101S2300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</si>
  <si>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</si>
  <si>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120</t>
  </si>
  <si>
    <t>Расходы на выплаты персоналу государственных (муниципальных) органов</t>
  </si>
  <si>
    <t>Субсидии на создание условий деятельности народных дружин (софинансирование сельских поселений)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</si>
  <si>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</si>
  <si>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</si>
  <si>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</si>
  <si>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</si>
  <si>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1420000000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</si>
  <si>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</si>
  <si>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</si>
  <si>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</si>
  <si>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</si>
  <si>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</si>
  <si>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Иные выплаты персоналу, за исключением фонда оплаты труда</t>
  </si>
  <si>
    <t>121</t>
  </si>
  <si>
    <t>Фонд оплаты труда государственных (муниципальных) органов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</si>
  <si>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</si>
  <si>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Органы юстиции</t>
  </si>
  <si>
    <t>Национальная безопасность и правоохранительная деятельность</t>
  </si>
  <si>
    <t>7000051180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</si>
  <si>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</si>
  <si>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</si>
  <si>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</si>
  <si>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</si>
  <si>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</si>
  <si>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</si>
  <si>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</si>
  <si>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852</t>
  </si>
  <si>
    <t>Уплата прочих налогов, сборов и иных платежей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</si>
  <si>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</si>
  <si>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</si>
  <si>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</si>
  <si>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</si>
  <si>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</si>
  <si>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</si>
  <si>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</si>
  <si>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</si>
  <si>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</si>
  <si>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АСП</t>
  </si>
  <si>
    <t>В том числе  за счет субвенций федерального и регионального бюджета</t>
  </si>
  <si>
    <t>Сумма на год</t>
  </si>
  <si>
    <t>ВР</t>
  </si>
  <si>
    <t>ЦСР</t>
  </si>
  <si>
    <t>Пр</t>
  </si>
  <si>
    <t>Рз</t>
  </si>
  <si>
    <t>Вед</t>
  </si>
  <si>
    <t>Наименование</t>
  </si>
  <si>
    <t>КФСР1</t>
  </si>
  <si>
    <t>Наименование показателя</t>
  </si>
  <si>
    <t>депутатов сельского</t>
  </si>
  <si>
    <t>поселения Нялинское</t>
  </si>
  <si>
    <t xml:space="preserve">к проекту решения Совета </t>
  </si>
  <si>
    <t>(тыс. рублей)</t>
  </si>
  <si>
    <t>Иные закупки товаров, работ и услуг для обеспечения государственных нужд (муниципальных) нужд</t>
  </si>
  <si>
    <t>1300020050</t>
  </si>
  <si>
    <t>Муниципальная программа "Управление муниципальными финансами в сельском поселении Нялинское на 2016-2020 годы</t>
  </si>
  <si>
    <t>Муниципальная программа «Укрепление пожарной безопасности в сельском поселении Нялинское на 2014-2020 годы"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</si>
  <si>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2018-2020 годы"</t>
  </si>
  <si>
    <t>Муниципальная программа "Улучшение жилищных условий жителей сельского поселения Нялинское на 2014-2020 годы"</t>
  </si>
  <si>
    <t>Муниципальная программа "Молодежь сельского поселения Нялинское на 2014-2020 годы"</t>
  </si>
  <si>
    <t>Социальное обеспечение и иные выплаты населению</t>
  </si>
  <si>
    <t> Социальные выплаты гражданам, кроме публичных</t>
  </si>
  <si>
    <t>Пособия, компенсации и иные социальные выплаты гражданам, кроме публичных нормативных обязательств</t>
  </si>
  <si>
    <t>Муниципальная программа "Комплексное  развитие культуры, физической культуры и спорта в сельском поселении Нялинское на 2016-2020 годы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</si>
  <si>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2014-2020 годы". </t>
  </si>
  <si>
    <t>Муниципальная программа «Развитие субъектов малого и среднего предпринимательства в сельском поселении Нялинское на 2017-2020 годы»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</si>
  <si>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2021 годы»</t>
  </si>
  <si>
    <t>Муниципальная программа "Защита населения и территорий от чрезвычайных ситуаций, обеспечение пожарной безопасности в Ханты-Мансийском районе на 2018-2020 годы</t>
  </si>
  <si>
    <t>Муниципальная  программа «Развитие транспортной системы  на территории Ханты-Мансийского района на 2018 - 2020 годы»</t>
  </si>
  <si>
    <t>Ведомственная структура расходов бюджета сельского поселения Нялинское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2018 год</t>
  </si>
  <si>
    <t>1300000000</t>
  </si>
  <si>
    <t>650</t>
  </si>
  <si>
    <t>01</t>
  </si>
  <si>
    <t>06</t>
  </si>
  <si>
    <t>Приложение 2</t>
  </si>
  <si>
    <t xml:space="preserve">от 31.01.2018 г. № 11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</si>
</sst>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"/>
    <numFmt numFmtId="166" formatCode="0000000000"/>
    <numFmt numFmtId="167" formatCode="00"/>
    <numFmt numFmtId="168" formatCode="#,##0.00_р_.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0" fontId="2" fillId="0" borderId="10" xfId="52" applyFont="1" applyFill="1" applyBorder="1" applyAlignment="1" applyProtection="1">
      <alignment/>
      <protection hidden="1"/>
    </xf>
    <xf numFmtId="164" fontId="3" fillId="0" borderId="11" xfId="52" applyNumberFormat="1" applyFont="1" applyFill="1" applyBorder="1" applyAlignment="1" applyProtection="1">
      <alignment/>
      <protection hidden="1"/>
    </xf>
    <xf numFmtId="0" fontId="2" fillId="0" borderId="12" xfId="52" applyNumberFormat="1" applyFont="1" applyFill="1" applyBorder="1" applyAlignment="1" applyProtection="1">
      <alignment/>
      <protection hidden="1"/>
    </xf>
    <xf numFmtId="0" fontId="3" fillId="0" borderId="12" xfId="52" applyNumberFormat="1" applyFont="1" applyFill="1" applyBorder="1" applyAlignment="1" applyProtection="1">
      <alignment/>
      <protection hidden="1"/>
    </xf>
    <xf numFmtId="0" fontId="4" fillId="0" borderId="13" xfId="52" applyNumberFormat="1" applyFont="1" applyFill="1" applyBorder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/>
      <protection hidden="1"/>
    </xf>
    <xf numFmtId="164" fontId="3" fillId="0" borderId="14" xfId="52" applyNumberFormat="1" applyFont="1" applyFill="1" applyBorder="1" applyAlignment="1" applyProtection="1">
      <alignment/>
      <protection hidden="1"/>
    </xf>
    <xf numFmtId="164" fontId="3" fillId="0" borderId="15" xfId="52" applyNumberFormat="1" applyFont="1" applyFill="1" applyBorder="1" applyAlignment="1" applyProtection="1">
      <alignment/>
      <protection hidden="1"/>
    </xf>
    <xf numFmtId="0" fontId="5" fillId="0" borderId="16" xfId="52" applyNumberFormat="1" applyFont="1" applyFill="1" applyBorder="1" applyAlignment="1" applyProtection="1">
      <alignment/>
      <protection hidden="1"/>
    </xf>
    <xf numFmtId="0" fontId="2" fillId="0" borderId="16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5" fillId="0" borderId="17" xfId="52" applyNumberFormat="1" applyFont="1" applyFill="1" applyBorder="1" applyAlignment="1" applyProtection="1">
      <alignment/>
      <protection hidden="1"/>
    </xf>
    <xf numFmtId="164" fontId="5" fillId="0" borderId="18" xfId="52" applyNumberFormat="1" applyFont="1" applyFill="1" applyBorder="1" applyAlignment="1" applyProtection="1">
      <alignment/>
      <protection hidden="1"/>
    </xf>
    <xf numFmtId="164" fontId="5" fillId="0" borderId="19" xfId="52" applyNumberFormat="1" applyFont="1" applyFill="1" applyBorder="1" applyAlignment="1" applyProtection="1">
      <alignment/>
      <protection hidden="1"/>
    </xf>
    <xf numFmtId="165" fontId="5" fillId="0" borderId="19" xfId="52" applyNumberFormat="1" applyFont="1" applyFill="1" applyBorder="1" applyAlignment="1" applyProtection="1">
      <alignment/>
      <protection hidden="1"/>
    </xf>
    <xf numFmtId="166" fontId="5" fillId="0" borderId="19" xfId="52" applyNumberFormat="1" applyFont="1" applyFill="1" applyBorder="1" applyAlignment="1" applyProtection="1">
      <alignment/>
      <protection hidden="1"/>
    </xf>
    <xf numFmtId="167" fontId="5" fillId="0" borderId="19" xfId="52" applyNumberFormat="1" applyFont="1" applyFill="1" applyBorder="1" applyAlignment="1" applyProtection="1">
      <alignment/>
      <protection hidden="1"/>
    </xf>
    <xf numFmtId="165" fontId="5" fillId="33" borderId="19" xfId="52" applyNumberFormat="1" applyFont="1" applyFill="1" applyBorder="1" applyAlignment="1" applyProtection="1">
      <alignment wrapText="1"/>
      <protection hidden="1"/>
    </xf>
    <xf numFmtId="164" fontId="5" fillId="0" borderId="20" xfId="52" applyNumberFormat="1" applyFont="1" applyFill="1" applyBorder="1" applyAlignment="1" applyProtection="1">
      <alignment/>
      <protection hidden="1"/>
    </xf>
    <xf numFmtId="164" fontId="5" fillId="0" borderId="21" xfId="52" applyNumberFormat="1" applyFont="1" applyFill="1" applyBorder="1" applyAlignment="1" applyProtection="1">
      <alignment/>
      <protection hidden="1"/>
    </xf>
    <xf numFmtId="165" fontId="5" fillId="0" borderId="21" xfId="52" applyNumberFormat="1" applyFont="1" applyFill="1" applyBorder="1" applyAlignment="1" applyProtection="1">
      <alignment/>
      <protection hidden="1"/>
    </xf>
    <xf numFmtId="166" fontId="5" fillId="0" borderId="21" xfId="52" applyNumberFormat="1" applyFont="1" applyFill="1" applyBorder="1" applyAlignment="1" applyProtection="1">
      <alignment/>
      <protection hidden="1"/>
    </xf>
    <xf numFmtId="167" fontId="5" fillId="0" borderId="21" xfId="52" applyNumberFormat="1" applyFont="1" applyFill="1" applyBorder="1" applyAlignment="1" applyProtection="1">
      <alignment/>
      <protection hidden="1"/>
    </xf>
    <xf numFmtId="165" fontId="5" fillId="33" borderId="21" xfId="52" applyNumberFormat="1" applyFont="1" applyFill="1" applyBorder="1" applyAlignment="1" applyProtection="1">
      <alignment wrapText="1"/>
      <protection hidden="1"/>
    </xf>
    <xf numFmtId="0" fontId="3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22" xfId="52" applyNumberFormat="1" applyFont="1" applyFill="1" applyBorder="1" applyAlignment="1" applyProtection="1">
      <alignment horizontal="center" vertical="center"/>
      <protection hidden="1"/>
    </xf>
    <xf numFmtId="0" fontId="3" fillId="0" borderId="23" xfId="52" applyNumberFormat="1" applyFont="1" applyFill="1" applyBorder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Continuous"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165" fontId="3" fillId="33" borderId="24" xfId="52" applyNumberFormat="1" applyFont="1" applyFill="1" applyBorder="1" applyAlignment="1" applyProtection="1">
      <alignment wrapText="1"/>
      <protection hidden="1"/>
    </xf>
    <xf numFmtId="167" fontId="3" fillId="0" borderId="24" xfId="52" applyNumberFormat="1" applyFont="1" applyFill="1" applyBorder="1" applyAlignment="1" applyProtection="1">
      <alignment/>
      <protection hidden="1"/>
    </xf>
    <xf numFmtId="166" fontId="3" fillId="0" borderId="24" xfId="52" applyNumberFormat="1" applyFont="1" applyFill="1" applyBorder="1" applyAlignment="1" applyProtection="1">
      <alignment/>
      <protection hidden="1"/>
    </xf>
    <xf numFmtId="165" fontId="3" fillId="0" borderId="24" xfId="52" applyNumberFormat="1" applyFont="1" applyFill="1" applyBorder="1" applyAlignment="1" applyProtection="1">
      <alignment/>
      <protection hidden="1"/>
    </xf>
    <xf numFmtId="165" fontId="3" fillId="33" borderId="21" xfId="52" applyNumberFormat="1" applyFont="1" applyFill="1" applyBorder="1" applyAlignment="1" applyProtection="1">
      <alignment wrapText="1"/>
      <protection hidden="1"/>
    </xf>
    <xf numFmtId="167" fontId="3" fillId="0" borderId="21" xfId="52" applyNumberFormat="1" applyFont="1" applyFill="1" applyBorder="1" applyAlignment="1" applyProtection="1">
      <alignment/>
      <protection hidden="1"/>
    </xf>
    <xf numFmtId="166" fontId="3" fillId="0" borderId="21" xfId="52" applyNumberFormat="1" applyFont="1" applyFill="1" applyBorder="1" applyAlignment="1" applyProtection="1">
      <alignment/>
      <protection hidden="1"/>
    </xf>
    <xf numFmtId="165" fontId="3" fillId="0" borderId="21" xfId="52" applyNumberFormat="1" applyFont="1" applyFill="1" applyBorder="1" applyAlignment="1" applyProtection="1">
      <alignment/>
      <protection hidden="1"/>
    </xf>
    <xf numFmtId="164" fontId="3" fillId="0" borderId="21" xfId="52" applyNumberFormat="1" applyFont="1" applyFill="1" applyBorder="1" applyAlignment="1" applyProtection="1">
      <alignment/>
      <protection hidden="1"/>
    </xf>
    <xf numFmtId="164" fontId="3" fillId="0" borderId="20" xfId="52" applyNumberFormat="1" applyFont="1" applyFill="1" applyBorder="1" applyAlignment="1" applyProtection="1">
      <alignment/>
      <protection hidden="1"/>
    </xf>
    <xf numFmtId="165" fontId="5" fillId="0" borderId="21" xfId="52" applyNumberFormat="1" applyFont="1" applyFill="1" applyBorder="1" applyAlignment="1" applyProtection="1">
      <alignment horizontal="left"/>
      <protection hidden="1"/>
    </xf>
    <xf numFmtId="165" fontId="5" fillId="0" borderId="25" xfId="52" applyNumberFormat="1" applyFont="1" applyFill="1" applyBorder="1" applyAlignment="1" applyProtection="1">
      <alignment wrapText="1"/>
      <protection hidden="1"/>
    </xf>
    <xf numFmtId="0" fontId="2" fillId="0" borderId="0" xfId="52" applyFont="1">
      <alignment/>
      <protection/>
    </xf>
    <xf numFmtId="49" fontId="5" fillId="33" borderId="26" xfId="0" applyNumberFormat="1" applyFont="1" applyFill="1" applyBorder="1" applyAlignment="1">
      <alignment horizontal="center"/>
    </xf>
    <xf numFmtId="0" fontId="2" fillId="34" borderId="0" xfId="52" applyFill="1">
      <alignment/>
      <protection/>
    </xf>
    <xf numFmtId="165" fontId="40" fillId="0" borderId="20" xfId="0" applyNumberFormat="1" applyFont="1" applyBorder="1" applyAlignment="1">
      <alignment wrapText="1"/>
    </xf>
    <xf numFmtId="165" fontId="5" fillId="34" borderId="21" xfId="52" applyNumberFormat="1" applyFont="1" applyFill="1" applyBorder="1" applyAlignment="1" applyProtection="1">
      <alignment wrapText="1"/>
      <protection hidden="1"/>
    </xf>
    <xf numFmtId="167" fontId="5" fillId="34" borderId="21" xfId="52" applyNumberFormat="1" applyFont="1" applyFill="1" applyBorder="1" applyAlignment="1" applyProtection="1">
      <alignment/>
      <protection hidden="1"/>
    </xf>
    <xf numFmtId="166" fontId="5" fillId="34" borderId="21" xfId="52" applyNumberFormat="1" applyFont="1" applyFill="1" applyBorder="1" applyAlignment="1" applyProtection="1">
      <alignment/>
      <protection hidden="1"/>
    </xf>
    <xf numFmtId="165" fontId="5" fillId="34" borderId="21" xfId="52" applyNumberFormat="1" applyFont="1" applyFill="1" applyBorder="1" applyAlignment="1" applyProtection="1">
      <alignment/>
      <protection hidden="1"/>
    </xf>
    <xf numFmtId="164" fontId="5" fillId="34" borderId="21" xfId="52" applyNumberFormat="1" applyFont="1" applyFill="1" applyBorder="1" applyAlignment="1" applyProtection="1">
      <alignment/>
      <protection hidden="1"/>
    </xf>
    <xf numFmtId="164" fontId="5" fillId="34" borderId="20" xfId="52" applyNumberFormat="1" applyFont="1" applyFill="1" applyBorder="1" applyAlignment="1" applyProtection="1">
      <alignment/>
      <protection hidden="1"/>
    </xf>
    <xf numFmtId="165" fontId="3" fillId="34" borderId="21" xfId="52" applyNumberFormat="1" applyFont="1" applyFill="1" applyBorder="1" applyAlignment="1" applyProtection="1">
      <alignment wrapText="1"/>
      <protection hidden="1"/>
    </xf>
    <xf numFmtId="167" fontId="3" fillId="34" borderId="21" xfId="52" applyNumberFormat="1" applyFont="1" applyFill="1" applyBorder="1" applyAlignment="1" applyProtection="1">
      <alignment/>
      <protection hidden="1"/>
    </xf>
    <xf numFmtId="166" fontId="3" fillId="34" borderId="21" xfId="52" applyNumberFormat="1" applyFont="1" applyFill="1" applyBorder="1" applyAlignment="1" applyProtection="1">
      <alignment/>
      <protection hidden="1"/>
    </xf>
    <xf numFmtId="165" fontId="3" fillId="34" borderId="21" xfId="52" applyNumberFormat="1" applyFont="1" applyFill="1" applyBorder="1" applyAlignment="1" applyProtection="1">
      <alignment/>
      <protection hidden="1"/>
    </xf>
    <xf numFmtId="164" fontId="3" fillId="34" borderId="21" xfId="52" applyNumberFormat="1" applyFont="1" applyFill="1" applyBorder="1" applyAlignment="1" applyProtection="1">
      <alignment/>
      <protection hidden="1"/>
    </xf>
    <xf numFmtId="164" fontId="3" fillId="34" borderId="20" xfId="52" applyNumberFormat="1" applyFont="1" applyFill="1" applyBorder="1" applyAlignment="1" applyProtection="1">
      <alignment/>
      <protection hidden="1"/>
    </xf>
    <xf numFmtId="165" fontId="5" fillId="34" borderId="21" xfId="52" applyNumberFormat="1" applyFont="1" applyFill="1" applyBorder="1" applyAlignment="1" applyProtection="1">
      <alignment horizontal="left"/>
      <protection hidden="1"/>
    </xf>
    <xf numFmtId="49" fontId="5" fillId="34" borderId="26" xfId="0" applyNumberFormat="1" applyFont="1" applyFill="1" applyBorder="1" applyAlignment="1">
      <alignment horizontal="center"/>
    </xf>
    <xf numFmtId="165" fontId="5" fillId="0" borderId="26" xfId="52" applyNumberFormat="1" applyFont="1" applyFill="1" applyBorder="1" applyAlignment="1" applyProtection="1">
      <alignment/>
      <protection hidden="1"/>
    </xf>
    <xf numFmtId="2" fontId="5" fillId="0" borderId="26" xfId="52" applyNumberFormat="1" applyFont="1" applyFill="1" applyBorder="1" applyAlignment="1" applyProtection="1">
      <alignment wrapText="1"/>
      <protection hidden="1"/>
    </xf>
    <xf numFmtId="0" fontId="4" fillId="0" borderId="0" xfId="52" applyNumberFormat="1" applyFont="1" applyFill="1" applyBorder="1" applyAlignment="1" applyProtection="1">
      <alignment/>
      <protection hidden="1"/>
    </xf>
    <xf numFmtId="0" fontId="3" fillId="0" borderId="27" xfId="52" applyNumberFormat="1" applyFont="1" applyFill="1" applyBorder="1" applyAlignment="1" applyProtection="1">
      <alignment horizontal="center" vertical="center"/>
      <protection hidden="1"/>
    </xf>
    <xf numFmtId="0" fontId="3" fillId="0" borderId="27" xfId="52" applyNumberFormat="1" applyFont="1" applyFill="1" applyBorder="1" applyAlignment="1" applyProtection="1">
      <alignment horizontal="center"/>
      <protection hidden="1"/>
    </xf>
    <xf numFmtId="0" fontId="3" fillId="0" borderId="10" xfId="52" applyNumberFormat="1" applyFont="1" applyFill="1" applyBorder="1" applyAlignment="1" applyProtection="1">
      <alignment horizontal="center"/>
      <protection hidden="1"/>
    </xf>
    <xf numFmtId="0" fontId="3" fillId="0" borderId="28" xfId="52" applyNumberFormat="1" applyFont="1" applyFill="1" applyBorder="1" applyAlignment="1" applyProtection="1">
      <alignment horizontal="center" vertical="center"/>
      <protection hidden="1"/>
    </xf>
    <xf numFmtId="0" fontId="3" fillId="0" borderId="29" xfId="52" applyNumberFormat="1" applyFont="1" applyFill="1" applyBorder="1" applyAlignment="1" applyProtection="1">
      <alignment horizontal="center" vertical="center" wrapText="1"/>
      <protection hidden="1"/>
    </xf>
    <xf numFmtId="2" fontId="5" fillId="0" borderId="30" xfId="52" applyNumberFormat="1" applyFont="1" applyFill="1" applyBorder="1" applyAlignment="1" applyProtection="1">
      <alignment wrapText="1"/>
      <protection hidden="1"/>
    </xf>
    <xf numFmtId="0" fontId="40" fillId="0" borderId="0" xfId="0" applyFont="1" applyBorder="1" applyAlignment="1">
      <alignment horizontal="left" vertical="center" wrapText="1"/>
    </xf>
    <xf numFmtId="0" fontId="5" fillId="0" borderId="0" xfId="52" applyNumberFormat="1" applyFont="1" applyFill="1" applyBorder="1" applyAlignment="1" applyProtection="1">
      <alignment/>
      <protection hidden="1"/>
    </xf>
    <xf numFmtId="164" fontId="3" fillId="0" borderId="18" xfId="52" applyNumberFormat="1" applyFont="1" applyFill="1" applyBorder="1" applyAlignment="1" applyProtection="1">
      <alignment/>
      <protection hidden="1"/>
    </xf>
    <xf numFmtId="164" fontId="3" fillId="0" borderId="31" xfId="52" applyNumberFormat="1" applyFont="1" applyFill="1" applyBorder="1" applyAlignment="1" applyProtection="1">
      <alignment/>
      <protection hidden="1"/>
    </xf>
    <xf numFmtId="164" fontId="3" fillId="0" borderId="32" xfId="52" applyNumberFormat="1" applyFont="1" applyFill="1" applyBorder="1" applyAlignment="1" applyProtection="1">
      <alignment/>
      <protection hidden="1"/>
    </xf>
    <xf numFmtId="165" fontId="3" fillId="33" borderId="21" xfId="52" applyNumberFormat="1" applyFont="1" applyFill="1" applyBorder="1" applyAlignment="1" applyProtection="1">
      <alignment wrapText="1"/>
      <protection hidden="1"/>
    </xf>
    <xf numFmtId="167" fontId="3" fillId="0" borderId="21" xfId="52" applyNumberFormat="1" applyFont="1" applyFill="1" applyBorder="1" applyAlignment="1" applyProtection="1">
      <alignment/>
      <protection hidden="1"/>
    </xf>
    <xf numFmtId="166" fontId="3" fillId="0" borderId="21" xfId="52" applyNumberFormat="1" applyFont="1" applyFill="1" applyBorder="1" applyAlignment="1" applyProtection="1">
      <alignment/>
      <protection hidden="1"/>
    </xf>
    <xf numFmtId="165" fontId="3" fillId="0" borderId="21" xfId="52" applyNumberFormat="1" applyFont="1" applyFill="1" applyBorder="1" applyAlignment="1" applyProtection="1">
      <alignment horizontal="left"/>
      <protection hidden="1"/>
    </xf>
    <xf numFmtId="164" fontId="3" fillId="0" borderId="21" xfId="52" applyNumberFormat="1" applyFont="1" applyFill="1" applyBorder="1" applyAlignment="1" applyProtection="1">
      <alignment/>
      <protection hidden="1"/>
    </xf>
    <xf numFmtId="49" fontId="3" fillId="33" borderId="33" xfId="52" applyNumberFormat="1" applyFont="1" applyFill="1" applyBorder="1" applyAlignment="1" applyProtection="1">
      <alignment wrapText="1"/>
      <protection hidden="1"/>
    </xf>
    <xf numFmtId="49" fontId="3" fillId="33" borderId="26" xfId="52" applyNumberFormat="1" applyFont="1" applyFill="1" applyBorder="1" applyAlignment="1" applyProtection="1">
      <alignment wrapText="1"/>
      <protection hidden="1"/>
    </xf>
    <xf numFmtId="168" fontId="3" fillId="33" borderId="26" xfId="52" applyNumberFormat="1" applyFont="1" applyFill="1" applyBorder="1" applyAlignment="1" applyProtection="1">
      <alignment wrapText="1"/>
      <protection hidden="1"/>
    </xf>
    <xf numFmtId="168" fontId="3" fillId="33" borderId="30" xfId="52" applyNumberFormat="1" applyFont="1" applyFill="1" applyBorder="1" applyAlignment="1" applyProtection="1">
      <alignment wrapText="1"/>
      <protection hidden="1"/>
    </xf>
    <xf numFmtId="49" fontId="3" fillId="34" borderId="25" xfId="52" applyNumberFormat="1" applyFont="1" applyFill="1" applyBorder="1" applyAlignment="1" applyProtection="1">
      <alignment wrapText="1"/>
      <protection hidden="1"/>
    </xf>
    <xf numFmtId="49" fontId="3" fillId="33" borderId="26" xfId="52" applyNumberFormat="1" applyFont="1" applyFill="1" applyBorder="1" applyAlignment="1" applyProtection="1">
      <alignment horizontal="right" wrapText="1"/>
      <protection hidden="1"/>
    </xf>
    <xf numFmtId="165" fontId="5" fillId="0" borderId="25" xfId="52" applyNumberFormat="1" applyFont="1" applyFill="1" applyBorder="1" applyAlignment="1" applyProtection="1">
      <alignment wrapText="1"/>
      <protection hidden="1"/>
    </xf>
    <xf numFmtId="165" fontId="5" fillId="0" borderId="33" xfId="52" applyNumberFormat="1" applyFont="1" applyFill="1" applyBorder="1" applyAlignment="1" applyProtection="1">
      <alignment wrapText="1"/>
      <protection hidden="1"/>
    </xf>
    <xf numFmtId="165" fontId="3" fillId="34" borderId="25" xfId="52" applyNumberFormat="1" applyFont="1" applyFill="1" applyBorder="1" applyAlignment="1" applyProtection="1">
      <alignment wrapText="1"/>
      <protection hidden="1"/>
    </xf>
    <xf numFmtId="165" fontId="3" fillId="34" borderId="33" xfId="52" applyNumberFormat="1" applyFont="1" applyFill="1" applyBorder="1" applyAlignment="1" applyProtection="1">
      <alignment wrapText="1"/>
      <protection hidden="1"/>
    </xf>
    <xf numFmtId="165" fontId="3" fillId="0" borderId="25" xfId="52" applyNumberFormat="1" applyFont="1" applyFill="1" applyBorder="1" applyAlignment="1" applyProtection="1">
      <alignment wrapText="1"/>
      <protection hidden="1"/>
    </xf>
    <xf numFmtId="165" fontId="5" fillId="34" borderId="33" xfId="52" applyNumberFormat="1" applyFont="1" applyFill="1" applyBorder="1" applyAlignment="1" applyProtection="1">
      <alignment wrapText="1"/>
      <protection hidden="1"/>
    </xf>
    <xf numFmtId="165" fontId="3" fillId="34" borderId="25" xfId="52" applyNumberFormat="1" applyFont="1" applyFill="1" applyBorder="1" applyAlignment="1" applyProtection="1">
      <alignment wrapText="1"/>
      <protection hidden="1"/>
    </xf>
    <xf numFmtId="165" fontId="3" fillId="0" borderId="25" xfId="52" applyNumberFormat="1" applyFont="1" applyFill="1" applyBorder="1" applyAlignment="1" applyProtection="1">
      <alignment wrapText="1"/>
      <protection hidden="1"/>
    </xf>
    <xf numFmtId="165" fontId="3" fillId="0" borderId="33" xfId="52" applyNumberFormat="1" applyFont="1" applyFill="1" applyBorder="1" applyAlignment="1" applyProtection="1">
      <alignment wrapText="1"/>
      <protection hidden="1"/>
    </xf>
    <xf numFmtId="164" fontId="3" fillId="0" borderId="20" xfId="52" applyNumberFormat="1" applyFont="1" applyFill="1" applyBorder="1" applyAlignment="1" applyProtection="1">
      <alignment/>
      <protection hidden="1"/>
    </xf>
    <xf numFmtId="0" fontId="7" fillId="0" borderId="0" xfId="52" applyFont="1" applyAlignment="1">
      <alignment horizontal="right"/>
      <protection/>
    </xf>
    <xf numFmtId="0" fontId="7" fillId="0" borderId="0" xfId="52" applyNumberFormat="1" applyFont="1" applyFill="1" applyAlignment="1" applyProtection="1">
      <alignment horizontal="right"/>
      <protection hidden="1"/>
    </xf>
    <xf numFmtId="0" fontId="4" fillId="34" borderId="0" xfId="52" applyNumberFormat="1" applyFont="1" applyFill="1" applyAlignment="1" applyProtection="1">
      <alignment horizontal="center" vertical="center" wrapText="1"/>
      <protection hidden="1"/>
    </xf>
    <xf numFmtId="165" fontId="3" fillId="0" borderId="34" xfId="52" applyNumberFormat="1" applyFont="1" applyFill="1" applyBorder="1" applyAlignment="1" applyProtection="1">
      <alignment wrapText="1"/>
      <protection hidden="1"/>
    </xf>
    <xf numFmtId="165" fontId="3" fillId="0" borderId="35" xfId="52" applyNumberFormat="1" applyFont="1" applyFill="1" applyBorder="1" applyAlignment="1" applyProtection="1">
      <alignment wrapText="1"/>
      <protection hidden="1"/>
    </xf>
    <xf numFmtId="165" fontId="3" fillId="0" borderId="25" xfId="52" applyNumberFormat="1" applyFont="1" applyFill="1" applyBorder="1" applyAlignment="1" applyProtection="1">
      <alignment wrapText="1"/>
      <protection hidden="1"/>
    </xf>
    <xf numFmtId="165" fontId="3" fillId="0" borderId="33" xfId="52" applyNumberFormat="1" applyFont="1" applyFill="1" applyBorder="1" applyAlignment="1" applyProtection="1">
      <alignment wrapText="1"/>
      <protection hidden="1"/>
    </xf>
    <xf numFmtId="165" fontId="5" fillId="0" borderId="25" xfId="52" applyNumberFormat="1" applyFont="1" applyFill="1" applyBorder="1" applyAlignment="1" applyProtection="1">
      <alignment wrapText="1"/>
      <protection hidden="1"/>
    </xf>
    <xf numFmtId="165" fontId="5" fillId="0" borderId="33" xfId="52" applyNumberFormat="1" applyFont="1" applyFill="1" applyBorder="1" applyAlignment="1" applyProtection="1">
      <alignment wrapText="1"/>
      <protection hidden="1"/>
    </xf>
    <xf numFmtId="165" fontId="3" fillId="0" borderId="25" xfId="52" applyNumberFormat="1" applyFont="1" applyFill="1" applyBorder="1" applyAlignment="1" applyProtection="1">
      <alignment vertical="center" wrapText="1"/>
      <protection hidden="1"/>
    </xf>
    <xf numFmtId="165" fontId="3" fillId="0" borderId="33" xfId="52" applyNumberFormat="1" applyFont="1" applyFill="1" applyBorder="1" applyAlignment="1" applyProtection="1">
      <alignment vertical="center" wrapText="1"/>
      <protection hidden="1"/>
    </xf>
    <xf numFmtId="165" fontId="5" fillId="0" borderId="33" xfId="52" applyNumberFormat="1" applyFont="1" applyFill="1" applyBorder="1" applyAlignment="1" applyProtection="1">
      <alignment horizontal="left" wrapText="1"/>
      <protection hidden="1"/>
    </xf>
    <xf numFmtId="165" fontId="5" fillId="0" borderId="36" xfId="52" applyNumberFormat="1" applyFont="1" applyFill="1" applyBorder="1" applyAlignment="1" applyProtection="1">
      <alignment horizontal="left" wrapText="1"/>
      <protection hidden="1"/>
    </xf>
    <xf numFmtId="165" fontId="5" fillId="0" borderId="37" xfId="52" applyNumberFormat="1" applyFont="1" applyFill="1" applyBorder="1" applyAlignment="1" applyProtection="1">
      <alignment horizontal="left" wrapText="1"/>
      <protection hidden="1"/>
    </xf>
    <xf numFmtId="165" fontId="5" fillId="0" borderId="33" xfId="52" applyNumberFormat="1" applyFont="1" applyFill="1" applyBorder="1" applyAlignment="1" applyProtection="1">
      <alignment vertical="center" wrapText="1"/>
      <protection hidden="1"/>
    </xf>
    <xf numFmtId="165" fontId="5" fillId="0" borderId="36" xfId="52" applyNumberFormat="1" applyFont="1" applyFill="1" applyBorder="1" applyAlignment="1" applyProtection="1">
      <alignment vertical="center" wrapText="1"/>
      <protection hidden="1"/>
    </xf>
    <xf numFmtId="165" fontId="5" fillId="0" borderId="37" xfId="52" applyNumberFormat="1" applyFont="1" applyFill="1" applyBorder="1" applyAlignment="1" applyProtection="1">
      <alignment vertical="center" wrapText="1"/>
      <protection hidden="1"/>
    </xf>
    <xf numFmtId="165" fontId="5" fillId="0" borderId="25" xfId="52" applyNumberFormat="1" applyFont="1" applyFill="1" applyBorder="1" applyAlignment="1" applyProtection="1">
      <alignment vertical="center" wrapText="1"/>
      <protection hidden="1"/>
    </xf>
    <xf numFmtId="165" fontId="5" fillId="34" borderId="25" xfId="52" applyNumberFormat="1" applyFont="1" applyFill="1" applyBorder="1" applyAlignment="1" applyProtection="1">
      <alignment wrapText="1"/>
      <protection hidden="1"/>
    </xf>
    <xf numFmtId="165" fontId="5" fillId="34" borderId="33" xfId="52" applyNumberFormat="1" applyFont="1" applyFill="1" applyBorder="1" applyAlignment="1" applyProtection="1">
      <alignment wrapText="1"/>
      <protection hidden="1"/>
    </xf>
    <xf numFmtId="165" fontId="3" fillId="34" borderId="25" xfId="52" applyNumberFormat="1" applyFont="1" applyFill="1" applyBorder="1" applyAlignment="1" applyProtection="1">
      <alignment wrapText="1"/>
      <protection hidden="1"/>
    </xf>
    <xf numFmtId="165" fontId="3" fillId="34" borderId="33" xfId="52" applyNumberFormat="1" applyFont="1" applyFill="1" applyBorder="1" applyAlignment="1" applyProtection="1">
      <alignment wrapText="1"/>
      <protection hidden="1"/>
    </xf>
    <xf numFmtId="165" fontId="3" fillId="34" borderId="25" xfId="52" applyNumberFormat="1" applyFont="1" applyFill="1" applyBorder="1" applyAlignment="1" applyProtection="1">
      <alignment wrapText="1"/>
      <protection hidden="1"/>
    </xf>
    <xf numFmtId="165" fontId="5" fillId="0" borderId="38" xfId="52" applyNumberFormat="1" applyFont="1" applyFill="1" applyBorder="1" applyAlignment="1" applyProtection="1">
      <alignment wrapText="1"/>
      <protection hidden="1"/>
    </xf>
    <xf numFmtId="165" fontId="5" fillId="0" borderId="13" xfId="52" applyNumberFormat="1" applyFont="1" applyFill="1" applyBorder="1" applyAlignment="1" applyProtection="1">
      <alignment wrapText="1"/>
      <protection hidden="1"/>
    </xf>
    <xf numFmtId="165" fontId="3" fillId="0" borderId="25" xfId="52" applyNumberFormat="1" applyFont="1" applyFill="1" applyBorder="1" applyAlignment="1" applyProtection="1">
      <alignment wrapText="1"/>
      <protection hidden="1"/>
    </xf>
    <xf numFmtId="165" fontId="3" fillId="0" borderId="33" xfId="52" applyNumberFormat="1" applyFont="1" applyFill="1" applyBorder="1" applyAlignment="1" applyProtection="1">
      <alignment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0"/>
  <sheetViews>
    <sheetView showGridLines="0" tabSelected="1" view="pageBreakPreview" zoomScale="60" zoomScalePageLayoutView="0" workbookViewId="0" topLeftCell="J1">
      <selection activeCell="R10" sqref="R10"/>
    </sheetView>
  </sheetViews>
  <sheetFormatPr defaultColWidth="9.140625" defaultRowHeight="15"/>
  <cols>
    <col min="1" max="9" width="0" style="1" hidden="1" customWidth="1"/>
    <col min="10" max="10" width="31.421875" style="1" customWidth="1"/>
    <col min="11" max="11" width="0" style="1" hidden="1" customWidth="1"/>
    <col min="12" max="14" width="5.7109375" style="1" customWidth="1"/>
    <col min="15" max="15" width="9.7109375" style="1" customWidth="1"/>
    <col min="16" max="16" width="5.7109375" style="1" customWidth="1"/>
    <col min="17" max="17" width="16.421875" style="1" customWidth="1"/>
    <col min="18" max="18" width="18.7109375" style="1" customWidth="1"/>
    <col min="19" max="253" width="9.140625" style="1" customWidth="1"/>
    <col min="254" max="16384" width="9.140625" style="1" customWidth="1"/>
  </cols>
  <sheetData>
    <row r="1" ht="15">
      <c r="R1" s="103" t="s">
        <v>147</v>
      </c>
    </row>
    <row r="2" ht="15">
      <c r="R2" s="103" t="s">
        <v>124</v>
      </c>
    </row>
    <row r="3" ht="15">
      <c r="R3" s="103" t="s">
        <v>122</v>
      </c>
    </row>
    <row r="4" spans="1:18" ht="12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1"/>
      <c r="P4" s="3"/>
      <c r="Q4" s="3"/>
      <c r="R4" s="104" t="s">
        <v>123</v>
      </c>
    </row>
    <row r="5" spans="1:18" ht="12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36"/>
      <c r="O5" s="31"/>
      <c r="P5" s="3"/>
      <c r="Q5" s="3"/>
      <c r="R5" s="104" t="s">
        <v>148</v>
      </c>
    </row>
    <row r="6" spans="1:18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6"/>
      <c r="O6" s="31"/>
      <c r="P6" s="3"/>
      <c r="Q6" s="3"/>
      <c r="R6" s="3"/>
    </row>
    <row r="7" spans="1:18" ht="50.25" customHeight="1">
      <c r="A7" s="35"/>
      <c r="B7" s="35"/>
      <c r="C7" s="35"/>
      <c r="D7" s="35"/>
      <c r="E7" s="35"/>
      <c r="F7" s="35"/>
      <c r="G7" s="35"/>
      <c r="H7" s="35"/>
      <c r="I7" s="35"/>
      <c r="J7" s="105" t="s">
        <v>142</v>
      </c>
      <c r="K7" s="105"/>
      <c r="L7" s="105"/>
      <c r="M7" s="105"/>
      <c r="N7" s="105"/>
      <c r="O7" s="105"/>
      <c r="P7" s="105"/>
      <c r="Q7" s="105"/>
      <c r="R7" s="105"/>
    </row>
    <row r="8" spans="1:18" ht="12.75" customHeight="1" thickBot="1">
      <c r="A8" s="3"/>
      <c r="B8" s="70"/>
      <c r="C8" s="70"/>
      <c r="D8" s="70"/>
      <c r="E8" s="70"/>
      <c r="F8" s="70"/>
      <c r="G8" s="70"/>
      <c r="H8" s="70"/>
      <c r="I8" s="34"/>
      <c r="J8" s="70"/>
      <c r="K8" s="70"/>
      <c r="L8" s="70"/>
      <c r="M8" s="70"/>
      <c r="N8" s="70"/>
      <c r="O8" s="70"/>
      <c r="P8" s="70"/>
      <c r="Q8" s="70"/>
      <c r="R8" s="37" t="s">
        <v>125</v>
      </c>
    </row>
    <row r="9" spans="1:18" ht="77.25" customHeight="1" thickBot="1">
      <c r="A9" s="33" t="s">
        <v>121</v>
      </c>
      <c r="B9" s="71" t="s">
        <v>120</v>
      </c>
      <c r="C9" s="72"/>
      <c r="D9" s="72"/>
      <c r="E9" s="72"/>
      <c r="F9" s="72"/>
      <c r="G9" s="72"/>
      <c r="H9" s="72"/>
      <c r="I9" s="33"/>
      <c r="J9" s="32" t="s">
        <v>119</v>
      </c>
      <c r="K9" s="73"/>
      <c r="L9" s="32" t="s">
        <v>118</v>
      </c>
      <c r="M9" s="74" t="s">
        <v>117</v>
      </c>
      <c r="N9" s="32" t="s">
        <v>116</v>
      </c>
      <c r="O9" s="32" t="s">
        <v>115</v>
      </c>
      <c r="P9" s="32" t="s">
        <v>114</v>
      </c>
      <c r="Q9" s="75" t="s">
        <v>113</v>
      </c>
      <c r="R9" s="30" t="s">
        <v>112</v>
      </c>
    </row>
    <row r="10" spans="1:18" ht="15" customHeight="1">
      <c r="A10" s="106" t="s">
        <v>111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7"/>
      <c r="L10" s="38">
        <v>650</v>
      </c>
      <c r="M10" s="39">
        <v>0</v>
      </c>
      <c r="N10" s="39">
        <v>0</v>
      </c>
      <c r="O10" s="40" t="s">
        <v>19</v>
      </c>
      <c r="P10" s="41" t="s">
        <v>18</v>
      </c>
      <c r="Q10" s="81">
        <f>Q11+Q55+Q67+Q106+Q124+Q146+Q153+Q187+Q180</f>
        <v>25895.6</v>
      </c>
      <c r="R10" s="80">
        <f>R11+R55+R67+R106+R124+R146+R153+R187+R180</f>
        <v>238.4</v>
      </c>
    </row>
    <row r="11" spans="1:18" ht="15" customHeight="1">
      <c r="A11" s="108" t="s">
        <v>110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9"/>
      <c r="L11" s="42">
        <v>650</v>
      </c>
      <c r="M11" s="43">
        <v>1</v>
      </c>
      <c r="N11" s="43">
        <v>0</v>
      </c>
      <c r="O11" s="44" t="s">
        <v>19</v>
      </c>
      <c r="P11" s="45" t="s">
        <v>18</v>
      </c>
      <c r="Q11" s="46">
        <f>Q13+Q19+Q50+Q47+Q42</f>
        <v>10421.48</v>
      </c>
      <c r="R11" s="47">
        <f>R13+R19+R50+R47+R42</f>
        <v>0</v>
      </c>
    </row>
    <row r="12" spans="1:18" ht="48.75" customHeight="1">
      <c r="A12" s="97"/>
      <c r="B12" s="97"/>
      <c r="C12" s="97"/>
      <c r="D12" s="97"/>
      <c r="E12" s="97"/>
      <c r="F12" s="97"/>
      <c r="G12" s="97"/>
      <c r="H12" s="97"/>
      <c r="I12" s="97"/>
      <c r="J12" s="95" t="s">
        <v>128</v>
      </c>
      <c r="K12" s="96"/>
      <c r="L12" s="60">
        <v>650</v>
      </c>
      <c r="M12" s="61">
        <v>1</v>
      </c>
      <c r="N12" s="61">
        <v>0</v>
      </c>
      <c r="O12" s="62">
        <v>0</v>
      </c>
      <c r="P12" s="63">
        <v>0</v>
      </c>
      <c r="Q12" s="64">
        <f>Q13+Q19</f>
        <v>9905.23</v>
      </c>
      <c r="R12" s="65"/>
    </row>
    <row r="13" spans="1:18" ht="57" customHeight="1">
      <c r="A13" s="112" t="s">
        <v>109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3"/>
      <c r="L13" s="42">
        <v>650</v>
      </c>
      <c r="M13" s="43">
        <v>1</v>
      </c>
      <c r="N13" s="43">
        <v>2</v>
      </c>
      <c r="O13" s="44" t="s">
        <v>19</v>
      </c>
      <c r="P13" s="45" t="s">
        <v>18</v>
      </c>
      <c r="Q13" s="46">
        <f>Q14</f>
        <v>1160</v>
      </c>
      <c r="R13" s="47">
        <v>0</v>
      </c>
    </row>
    <row r="14" spans="1:18" ht="37.5" customHeight="1">
      <c r="A14" s="120" t="s">
        <v>108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17"/>
      <c r="L14" s="29">
        <v>650</v>
      </c>
      <c r="M14" s="28">
        <v>1</v>
      </c>
      <c r="N14" s="28">
        <v>2</v>
      </c>
      <c r="O14" s="27" t="s">
        <v>107</v>
      </c>
      <c r="P14" s="26" t="s">
        <v>18</v>
      </c>
      <c r="Q14" s="25">
        <f>SUM(Q15)</f>
        <v>1160</v>
      </c>
      <c r="R14" s="24">
        <v>0</v>
      </c>
    </row>
    <row r="15" spans="1:18" ht="75" customHeight="1">
      <c r="A15" s="117" t="s">
        <v>17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9"/>
      <c r="L15" s="29">
        <v>650</v>
      </c>
      <c r="M15" s="28">
        <v>1</v>
      </c>
      <c r="N15" s="28">
        <v>2</v>
      </c>
      <c r="O15" s="27" t="s">
        <v>107</v>
      </c>
      <c r="P15" s="26" t="s">
        <v>16</v>
      </c>
      <c r="Q15" s="25">
        <f>Q16</f>
        <v>1160</v>
      </c>
      <c r="R15" s="24">
        <v>0</v>
      </c>
    </row>
    <row r="16" spans="1:18" ht="39" customHeight="1">
      <c r="A16" s="117" t="s">
        <v>74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9"/>
      <c r="L16" s="29">
        <v>650</v>
      </c>
      <c r="M16" s="28">
        <v>1</v>
      </c>
      <c r="N16" s="28">
        <v>2</v>
      </c>
      <c r="O16" s="27" t="s">
        <v>107</v>
      </c>
      <c r="P16" s="26" t="s">
        <v>73</v>
      </c>
      <c r="Q16" s="25">
        <f>SUM(Q17:Q18)</f>
        <v>1160</v>
      </c>
      <c r="R16" s="24">
        <v>0</v>
      </c>
    </row>
    <row r="17" spans="1:18" ht="26.25" customHeight="1">
      <c r="A17" s="114" t="s">
        <v>88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6"/>
      <c r="L17" s="29">
        <v>650</v>
      </c>
      <c r="M17" s="28">
        <v>1</v>
      </c>
      <c r="N17" s="28">
        <v>2</v>
      </c>
      <c r="O17" s="27" t="s">
        <v>107</v>
      </c>
      <c r="P17" s="26" t="s">
        <v>87</v>
      </c>
      <c r="Q17" s="25">
        <v>892</v>
      </c>
      <c r="R17" s="24">
        <v>0</v>
      </c>
    </row>
    <row r="18" spans="1:18" ht="66.75" customHeight="1">
      <c r="A18" s="117" t="s">
        <v>84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9"/>
      <c r="L18" s="29">
        <v>650</v>
      </c>
      <c r="M18" s="28">
        <v>1</v>
      </c>
      <c r="N18" s="28">
        <v>2</v>
      </c>
      <c r="O18" s="27" t="s">
        <v>107</v>
      </c>
      <c r="P18" s="26" t="s">
        <v>83</v>
      </c>
      <c r="Q18" s="25">
        <v>268</v>
      </c>
      <c r="R18" s="24">
        <v>0</v>
      </c>
    </row>
    <row r="19" spans="1:18" ht="78.75" customHeight="1">
      <c r="A19" s="108" t="s">
        <v>106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9"/>
      <c r="L19" s="42">
        <v>650</v>
      </c>
      <c r="M19" s="43">
        <v>1</v>
      </c>
      <c r="N19" s="43">
        <v>4</v>
      </c>
      <c r="O19" s="44" t="s">
        <v>19</v>
      </c>
      <c r="P19" s="45" t="s">
        <v>18</v>
      </c>
      <c r="Q19" s="46">
        <f>Q20+Q26+Q32</f>
        <v>8745.23</v>
      </c>
      <c r="R19" s="47">
        <f>R20+R26+R32</f>
        <v>0</v>
      </c>
    </row>
    <row r="20" spans="1:18" ht="40.5" customHeight="1">
      <c r="A20" s="110" t="s">
        <v>105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1"/>
      <c r="L20" s="29">
        <v>650</v>
      </c>
      <c r="M20" s="28">
        <v>1</v>
      </c>
      <c r="N20" s="28">
        <v>4</v>
      </c>
      <c r="O20" s="27" t="s">
        <v>104</v>
      </c>
      <c r="P20" s="26" t="s">
        <v>18</v>
      </c>
      <c r="Q20" s="25">
        <f>Q21</f>
        <v>4145</v>
      </c>
      <c r="R20" s="24">
        <v>0</v>
      </c>
    </row>
    <row r="21" spans="1:18" ht="74.25" customHeight="1">
      <c r="A21" s="110" t="s">
        <v>17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1"/>
      <c r="L21" s="29">
        <v>650</v>
      </c>
      <c r="M21" s="28">
        <v>1</v>
      </c>
      <c r="N21" s="28">
        <v>4</v>
      </c>
      <c r="O21" s="27" t="s">
        <v>104</v>
      </c>
      <c r="P21" s="26" t="s">
        <v>16</v>
      </c>
      <c r="Q21" s="25">
        <f>Q22</f>
        <v>4145</v>
      </c>
      <c r="R21" s="24">
        <v>0</v>
      </c>
    </row>
    <row r="22" spans="1:18" ht="41.25" customHeight="1">
      <c r="A22" s="110" t="s">
        <v>74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1"/>
      <c r="L22" s="29">
        <v>650</v>
      </c>
      <c r="M22" s="28">
        <v>1</v>
      </c>
      <c r="N22" s="28">
        <v>4</v>
      </c>
      <c r="O22" s="27" t="s">
        <v>104</v>
      </c>
      <c r="P22" s="26" t="s">
        <v>73</v>
      </c>
      <c r="Q22" s="25">
        <f>SUM(Q23:Q25)</f>
        <v>4145</v>
      </c>
      <c r="R22" s="24">
        <v>0</v>
      </c>
    </row>
    <row r="23" spans="1:18" ht="35.25" customHeight="1">
      <c r="A23" s="110" t="s">
        <v>88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1"/>
      <c r="L23" s="29">
        <v>650</v>
      </c>
      <c r="M23" s="28">
        <v>1</v>
      </c>
      <c r="N23" s="28">
        <v>4</v>
      </c>
      <c r="O23" s="27" t="s">
        <v>104</v>
      </c>
      <c r="P23" s="26" t="s">
        <v>87</v>
      </c>
      <c r="Q23" s="25">
        <v>3176</v>
      </c>
      <c r="R23" s="24">
        <v>0</v>
      </c>
    </row>
    <row r="24" spans="1:18" ht="31.5" customHeight="1">
      <c r="A24" s="110" t="s">
        <v>86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1"/>
      <c r="L24" s="29">
        <v>650</v>
      </c>
      <c r="M24" s="28">
        <v>1</v>
      </c>
      <c r="N24" s="28">
        <v>4</v>
      </c>
      <c r="O24" s="27" t="s">
        <v>104</v>
      </c>
      <c r="P24" s="26" t="s">
        <v>85</v>
      </c>
      <c r="Q24" s="25">
        <v>10</v>
      </c>
      <c r="R24" s="24">
        <v>0</v>
      </c>
    </row>
    <row r="25" spans="1:18" ht="62.25" customHeight="1">
      <c r="A25" s="110" t="s">
        <v>84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1"/>
      <c r="L25" s="29">
        <v>650</v>
      </c>
      <c r="M25" s="28">
        <v>1</v>
      </c>
      <c r="N25" s="28">
        <v>4</v>
      </c>
      <c r="O25" s="27" t="s">
        <v>104</v>
      </c>
      <c r="P25" s="26" t="s">
        <v>83</v>
      </c>
      <c r="Q25" s="25">
        <v>959</v>
      </c>
      <c r="R25" s="24">
        <v>0</v>
      </c>
    </row>
    <row r="26" spans="1:18" ht="39.75" customHeight="1">
      <c r="A26" s="110" t="s">
        <v>103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1"/>
      <c r="L26" s="29">
        <v>650</v>
      </c>
      <c r="M26" s="28">
        <v>1</v>
      </c>
      <c r="N26" s="28">
        <v>4</v>
      </c>
      <c r="O26" s="27" t="s">
        <v>102</v>
      </c>
      <c r="P26" s="26" t="s">
        <v>18</v>
      </c>
      <c r="Q26" s="25">
        <f>Q27</f>
        <v>3239</v>
      </c>
      <c r="R26" s="24">
        <v>0</v>
      </c>
    </row>
    <row r="27" spans="1:18" ht="75.75" customHeight="1">
      <c r="A27" s="110" t="s">
        <v>17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1"/>
      <c r="L27" s="29">
        <v>650</v>
      </c>
      <c r="M27" s="28">
        <v>1</v>
      </c>
      <c r="N27" s="28">
        <v>4</v>
      </c>
      <c r="O27" s="27" t="s">
        <v>102</v>
      </c>
      <c r="P27" s="26" t="s">
        <v>16</v>
      </c>
      <c r="Q27" s="25">
        <f>Q28</f>
        <v>3239</v>
      </c>
      <c r="R27" s="24">
        <v>0</v>
      </c>
    </row>
    <row r="28" spans="1:18" ht="41.25" customHeight="1">
      <c r="A28" s="110" t="s">
        <v>74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1"/>
      <c r="L28" s="29">
        <v>650</v>
      </c>
      <c r="M28" s="28">
        <v>1</v>
      </c>
      <c r="N28" s="28">
        <v>4</v>
      </c>
      <c r="O28" s="27" t="s">
        <v>102</v>
      </c>
      <c r="P28" s="26" t="s">
        <v>73</v>
      </c>
      <c r="Q28" s="25">
        <f>SUM(Q29:Q31)</f>
        <v>3239</v>
      </c>
      <c r="R28" s="24">
        <v>0</v>
      </c>
    </row>
    <row r="29" spans="1:18" ht="27.75" customHeight="1">
      <c r="A29" s="110" t="s">
        <v>88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1"/>
      <c r="L29" s="29">
        <v>650</v>
      </c>
      <c r="M29" s="28">
        <v>1</v>
      </c>
      <c r="N29" s="28">
        <v>4</v>
      </c>
      <c r="O29" s="27" t="s">
        <v>102</v>
      </c>
      <c r="P29" s="26" t="s">
        <v>87</v>
      </c>
      <c r="Q29" s="25">
        <v>2480</v>
      </c>
      <c r="R29" s="24">
        <v>0</v>
      </c>
    </row>
    <row r="30" spans="1:18" ht="30.75" customHeight="1">
      <c r="A30" s="110" t="s">
        <v>86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1"/>
      <c r="L30" s="29">
        <v>650</v>
      </c>
      <c r="M30" s="28">
        <v>1</v>
      </c>
      <c r="N30" s="28">
        <v>4</v>
      </c>
      <c r="O30" s="27" t="s">
        <v>102</v>
      </c>
      <c r="P30" s="26" t="s">
        <v>85</v>
      </c>
      <c r="Q30" s="25">
        <v>10</v>
      </c>
      <c r="R30" s="24">
        <v>0</v>
      </c>
    </row>
    <row r="31" spans="1:18" ht="65.25" customHeight="1">
      <c r="A31" s="110" t="s">
        <v>84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1"/>
      <c r="L31" s="29">
        <v>650</v>
      </c>
      <c r="M31" s="28">
        <v>1</v>
      </c>
      <c r="N31" s="28">
        <v>4</v>
      </c>
      <c r="O31" s="27" t="s">
        <v>102</v>
      </c>
      <c r="P31" s="26" t="s">
        <v>83</v>
      </c>
      <c r="Q31" s="25">
        <v>749</v>
      </c>
      <c r="R31" s="24">
        <v>0</v>
      </c>
    </row>
    <row r="32" spans="1:18" ht="30.75" customHeight="1">
      <c r="A32" s="110" t="s">
        <v>96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1"/>
      <c r="L32" s="29">
        <v>650</v>
      </c>
      <c r="M32" s="28">
        <v>1</v>
      </c>
      <c r="N32" s="28">
        <v>4</v>
      </c>
      <c r="O32" s="27" t="s">
        <v>99</v>
      </c>
      <c r="P32" s="26" t="s">
        <v>18</v>
      </c>
      <c r="Q32" s="25">
        <f>Q33+Q37</f>
        <v>1361.23</v>
      </c>
      <c r="R32" s="24">
        <v>0</v>
      </c>
    </row>
    <row r="33" spans="1:18" ht="42.75" customHeight="1">
      <c r="A33" s="110" t="s">
        <v>7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1"/>
      <c r="L33" s="29">
        <v>650</v>
      </c>
      <c r="M33" s="28">
        <v>1</v>
      </c>
      <c r="N33" s="28">
        <v>4</v>
      </c>
      <c r="O33" s="27" t="s">
        <v>99</v>
      </c>
      <c r="P33" s="26" t="s">
        <v>6</v>
      </c>
      <c r="Q33" s="25">
        <f>Q34</f>
        <v>1261.23</v>
      </c>
      <c r="R33" s="24">
        <v>0</v>
      </c>
    </row>
    <row r="34" spans="1:18" ht="42.75" customHeight="1">
      <c r="A34" s="110" t="s">
        <v>5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1"/>
      <c r="L34" s="29">
        <v>650</v>
      </c>
      <c r="M34" s="28">
        <v>1</v>
      </c>
      <c r="N34" s="28">
        <v>4</v>
      </c>
      <c r="O34" s="27" t="s">
        <v>99</v>
      </c>
      <c r="P34" s="26" t="s">
        <v>4</v>
      </c>
      <c r="Q34" s="25">
        <f>SUM(Q35:Q36)</f>
        <v>1261.23</v>
      </c>
      <c r="R34" s="24">
        <v>0</v>
      </c>
    </row>
    <row r="35" spans="1:18" ht="42.75" customHeight="1">
      <c r="A35" s="110" t="s">
        <v>50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1"/>
      <c r="L35" s="29">
        <v>650</v>
      </c>
      <c r="M35" s="28">
        <v>1</v>
      </c>
      <c r="N35" s="28">
        <v>4</v>
      </c>
      <c r="O35" s="27" t="s">
        <v>99</v>
      </c>
      <c r="P35" s="26" t="s">
        <v>49</v>
      </c>
      <c r="Q35" s="25">
        <v>743.2</v>
      </c>
      <c r="R35" s="24">
        <v>0</v>
      </c>
    </row>
    <row r="36" spans="1:18" ht="40.5" customHeight="1">
      <c r="A36" s="110" t="s">
        <v>3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1"/>
      <c r="L36" s="29">
        <v>650</v>
      </c>
      <c r="M36" s="28">
        <v>1</v>
      </c>
      <c r="N36" s="28">
        <v>4</v>
      </c>
      <c r="O36" s="27" t="s">
        <v>99</v>
      </c>
      <c r="P36" s="26" t="s">
        <v>1</v>
      </c>
      <c r="Q36" s="25">
        <v>518.03</v>
      </c>
      <c r="R36" s="24">
        <v>0</v>
      </c>
    </row>
    <row r="37" spans="1:18" ht="15" customHeight="1">
      <c r="A37" s="110" t="s">
        <v>48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1"/>
      <c r="L37" s="29">
        <v>650</v>
      </c>
      <c r="M37" s="28">
        <v>1</v>
      </c>
      <c r="N37" s="28">
        <v>4</v>
      </c>
      <c r="O37" s="27" t="s">
        <v>99</v>
      </c>
      <c r="P37" s="26" t="s">
        <v>47</v>
      </c>
      <c r="Q37" s="25">
        <f>SUM(Q38)</f>
        <v>100</v>
      </c>
      <c r="R37" s="24">
        <v>0</v>
      </c>
    </row>
    <row r="38" spans="1:18" ht="21" customHeight="1">
      <c r="A38" s="110" t="s">
        <v>46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1"/>
      <c r="L38" s="29">
        <v>650</v>
      </c>
      <c r="M38" s="28">
        <v>1</v>
      </c>
      <c r="N38" s="28">
        <v>4</v>
      </c>
      <c r="O38" s="27" t="s">
        <v>99</v>
      </c>
      <c r="P38" s="26" t="s">
        <v>45</v>
      </c>
      <c r="Q38" s="25">
        <f>SUM(Q39:Q41)</f>
        <v>100</v>
      </c>
      <c r="R38" s="24">
        <v>0</v>
      </c>
    </row>
    <row r="39" spans="1:18" ht="27" customHeight="1">
      <c r="A39" s="110" t="s">
        <v>44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1"/>
      <c r="L39" s="29">
        <v>650</v>
      </c>
      <c r="M39" s="28">
        <v>1</v>
      </c>
      <c r="N39" s="28">
        <v>4</v>
      </c>
      <c r="O39" s="27" t="s">
        <v>99</v>
      </c>
      <c r="P39" s="26" t="s">
        <v>43</v>
      </c>
      <c r="Q39" s="25">
        <v>100</v>
      </c>
      <c r="R39" s="24">
        <v>0</v>
      </c>
    </row>
    <row r="40" spans="1:18" ht="27" customHeight="1">
      <c r="A40" s="110" t="s">
        <v>101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1"/>
      <c r="L40" s="29">
        <v>650</v>
      </c>
      <c r="M40" s="28">
        <v>1</v>
      </c>
      <c r="N40" s="28">
        <v>4</v>
      </c>
      <c r="O40" s="27" t="s">
        <v>99</v>
      </c>
      <c r="P40" s="26" t="s">
        <v>100</v>
      </c>
      <c r="Q40" s="25">
        <v>0</v>
      </c>
      <c r="R40" s="24">
        <v>0</v>
      </c>
    </row>
    <row r="41" spans="1:18" ht="15" customHeight="1">
      <c r="A41" s="110" t="s">
        <v>42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1"/>
      <c r="L41" s="29">
        <v>650</v>
      </c>
      <c r="M41" s="28">
        <v>1</v>
      </c>
      <c r="N41" s="28">
        <v>4</v>
      </c>
      <c r="O41" s="27" t="s">
        <v>99</v>
      </c>
      <c r="P41" s="26" t="s">
        <v>41</v>
      </c>
      <c r="Q41" s="25">
        <v>0</v>
      </c>
      <c r="R41" s="24">
        <v>0</v>
      </c>
    </row>
    <row r="42" spans="1:18" ht="63.75" customHeight="1">
      <c r="A42" s="93"/>
      <c r="B42" s="93"/>
      <c r="C42" s="93"/>
      <c r="D42" s="93"/>
      <c r="E42" s="93"/>
      <c r="F42" s="93"/>
      <c r="G42" s="93"/>
      <c r="H42" s="93"/>
      <c r="I42" s="93"/>
      <c r="J42" s="91" t="s">
        <v>98</v>
      </c>
      <c r="K42" s="87"/>
      <c r="L42" s="92" t="s">
        <v>144</v>
      </c>
      <c r="M42" s="92" t="s">
        <v>145</v>
      </c>
      <c r="N42" s="92" t="s">
        <v>146</v>
      </c>
      <c r="O42" s="88" t="s">
        <v>19</v>
      </c>
      <c r="P42" s="88" t="s">
        <v>18</v>
      </c>
      <c r="Q42" s="89">
        <f>Q43</f>
        <v>16.25</v>
      </c>
      <c r="R42" s="90">
        <f>R43</f>
        <v>0</v>
      </c>
    </row>
    <row r="43" spans="1:18" ht="41.25" customHeight="1">
      <c r="A43" s="121" t="s">
        <v>7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2"/>
      <c r="L43" s="29">
        <v>650</v>
      </c>
      <c r="M43" s="28">
        <v>1</v>
      </c>
      <c r="N43" s="28">
        <v>6</v>
      </c>
      <c r="O43" s="27">
        <v>7000099990</v>
      </c>
      <c r="P43" s="48">
        <v>200</v>
      </c>
      <c r="Q43" s="25">
        <f>Q44</f>
        <v>16.25</v>
      </c>
      <c r="R43" s="24">
        <v>0</v>
      </c>
    </row>
    <row r="44" spans="1:18" ht="40.5" customHeight="1">
      <c r="A44" s="93"/>
      <c r="B44" s="93"/>
      <c r="C44" s="93"/>
      <c r="D44" s="93"/>
      <c r="E44" s="93"/>
      <c r="F44" s="93"/>
      <c r="G44" s="93"/>
      <c r="H44" s="93"/>
      <c r="I44" s="93"/>
      <c r="J44" s="49" t="s">
        <v>126</v>
      </c>
      <c r="K44" s="94"/>
      <c r="L44" s="29">
        <v>650</v>
      </c>
      <c r="M44" s="28">
        <v>1</v>
      </c>
      <c r="N44" s="28">
        <v>6</v>
      </c>
      <c r="O44" s="27">
        <v>7000099990</v>
      </c>
      <c r="P44" s="48">
        <v>240</v>
      </c>
      <c r="Q44" s="25">
        <f>Q45</f>
        <v>16.25</v>
      </c>
      <c r="R44" s="24">
        <v>0</v>
      </c>
    </row>
    <row r="45" spans="1:18" ht="38.25" customHeight="1">
      <c r="A45" s="93"/>
      <c r="B45" s="93"/>
      <c r="C45" s="93"/>
      <c r="D45" s="93"/>
      <c r="E45" s="93"/>
      <c r="F45" s="93"/>
      <c r="G45" s="93"/>
      <c r="H45" s="93"/>
      <c r="I45" s="93"/>
      <c r="J45" s="49" t="s">
        <v>3</v>
      </c>
      <c r="K45" s="94"/>
      <c r="L45" s="29">
        <v>650</v>
      </c>
      <c r="M45" s="28">
        <v>1</v>
      </c>
      <c r="N45" s="28">
        <v>6</v>
      </c>
      <c r="O45" s="27">
        <v>7000099990</v>
      </c>
      <c r="P45" s="48">
        <v>244</v>
      </c>
      <c r="Q45" s="25">
        <v>16.25</v>
      </c>
      <c r="R45" s="24">
        <v>0</v>
      </c>
    </row>
    <row r="46" spans="1:18" ht="30" customHeight="1">
      <c r="A46" s="93"/>
      <c r="B46" s="93"/>
      <c r="C46" s="93"/>
      <c r="D46" s="93"/>
      <c r="E46" s="93"/>
      <c r="F46" s="93"/>
      <c r="G46" s="93"/>
      <c r="H46" s="93"/>
      <c r="I46" s="93"/>
      <c r="J46" s="100" t="s">
        <v>96</v>
      </c>
      <c r="K46" s="101"/>
      <c r="L46" s="82">
        <v>650</v>
      </c>
      <c r="M46" s="83">
        <v>1</v>
      </c>
      <c r="N46" s="83">
        <v>7</v>
      </c>
      <c r="O46" s="84">
        <v>0</v>
      </c>
      <c r="P46" s="85">
        <v>0</v>
      </c>
      <c r="Q46" s="86">
        <f>Q47</f>
        <v>500</v>
      </c>
      <c r="R46" s="102">
        <f>R47</f>
        <v>0</v>
      </c>
    </row>
    <row r="47" spans="1:18" ht="39.75" customHeight="1">
      <c r="A47" s="110" t="s">
        <v>7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1"/>
      <c r="L47" s="29">
        <v>650</v>
      </c>
      <c r="M47" s="28">
        <v>1</v>
      </c>
      <c r="N47" s="28">
        <v>7</v>
      </c>
      <c r="O47" s="27">
        <v>7000002090</v>
      </c>
      <c r="P47" s="48">
        <v>200</v>
      </c>
      <c r="Q47" s="25">
        <f>Q48</f>
        <v>500</v>
      </c>
      <c r="R47" s="24">
        <v>0</v>
      </c>
    </row>
    <row r="48" spans="1:18" ht="38.25" customHeight="1">
      <c r="A48" s="93"/>
      <c r="B48" s="93"/>
      <c r="C48" s="93"/>
      <c r="D48" s="93"/>
      <c r="E48" s="93"/>
      <c r="F48" s="93"/>
      <c r="G48" s="93"/>
      <c r="H48" s="93"/>
      <c r="I48" s="93"/>
      <c r="J48" s="49" t="s">
        <v>126</v>
      </c>
      <c r="K48" s="94"/>
      <c r="L48" s="29">
        <v>650</v>
      </c>
      <c r="M48" s="28">
        <v>1</v>
      </c>
      <c r="N48" s="28">
        <v>7</v>
      </c>
      <c r="O48" s="27">
        <v>7000002090</v>
      </c>
      <c r="P48" s="48">
        <v>240</v>
      </c>
      <c r="Q48" s="25">
        <f>Q49</f>
        <v>500</v>
      </c>
      <c r="R48" s="24">
        <v>0</v>
      </c>
    </row>
    <row r="49" spans="1:18" ht="37.5" customHeight="1">
      <c r="A49" s="93"/>
      <c r="B49" s="93"/>
      <c r="C49" s="93"/>
      <c r="D49" s="93"/>
      <c r="E49" s="93"/>
      <c r="F49" s="93"/>
      <c r="G49" s="93"/>
      <c r="H49" s="93"/>
      <c r="I49" s="93"/>
      <c r="J49" s="49" t="s">
        <v>3</v>
      </c>
      <c r="K49" s="94"/>
      <c r="L49" s="29">
        <v>650</v>
      </c>
      <c r="M49" s="28">
        <v>1</v>
      </c>
      <c r="N49" s="28">
        <v>7</v>
      </c>
      <c r="O49" s="27">
        <v>7000002090</v>
      </c>
      <c r="P49" s="48">
        <v>244</v>
      </c>
      <c r="Q49" s="25">
        <v>500</v>
      </c>
      <c r="R49" s="24"/>
    </row>
    <row r="50" spans="1:18" ht="25.5" customHeight="1">
      <c r="A50" s="108" t="s">
        <v>97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9"/>
      <c r="L50" s="42">
        <v>650</v>
      </c>
      <c r="M50" s="43">
        <v>1</v>
      </c>
      <c r="N50" s="43">
        <v>13</v>
      </c>
      <c r="O50" s="44" t="s">
        <v>19</v>
      </c>
      <c r="P50" s="45" t="s">
        <v>18</v>
      </c>
      <c r="Q50" s="46">
        <f aca="true" t="shared" si="0" ref="Q50:R53">Q51</f>
        <v>0</v>
      </c>
      <c r="R50" s="47">
        <f t="shared" si="0"/>
        <v>0</v>
      </c>
    </row>
    <row r="51" spans="1:18" ht="32.25" customHeight="1">
      <c r="A51" s="110" t="s">
        <v>96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1"/>
      <c r="L51" s="29">
        <v>650</v>
      </c>
      <c r="M51" s="28">
        <v>1</v>
      </c>
      <c r="N51" s="28">
        <v>13</v>
      </c>
      <c r="O51" s="27">
        <v>1920320620</v>
      </c>
      <c r="P51" s="26" t="s">
        <v>18</v>
      </c>
      <c r="Q51" s="25">
        <f t="shared" si="0"/>
        <v>0</v>
      </c>
      <c r="R51" s="24">
        <f t="shared" si="0"/>
        <v>0</v>
      </c>
    </row>
    <row r="52" spans="1:18" ht="40.5" customHeight="1">
      <c r="A52" s="110" t="s">
        <v>7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1"/>
      <c r="L52" s="29">
        <v>650</v>
      </c>
      <c r="M52" s="28">
        <v>1</v>
      </c>
      <c r="N52" s="28">
        <v>13</v>
      </c>
      <c r="O52" s="27">
        <v>1920320620</v>
      </c>
      <c r="P52" s="26" t="s">
        <v>6</v>
      </c>
      <c r="Q52" s="25">
        <f t="shared" si="0"/>
        <v>0</v>
      </c>
      <c r="R52" s="24">
        <f t="shared" si="0"/>
        <v>0</v>
      </c>
    </row>
    <row r="53" spans="1:18" ht="42" customHeight="1">
      <c r="A53" s="110" t="s">
        <v>5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1"/>
      <c r="L53" s="29">
        <v>650</v>
      </c>
      <c r="M53" s="28">
        <v>1</v>
      </c>
      <c r="N53" s="28">
        <v>13</v>
      </c>
      <c r="O53" s="27">
        <v>1920320620</v>
      </c>
      <c r="P53" s="26" t="s">
        <v>4</v>
      </c>
      <c r="Q53" s="25">
        <f t="shared" si="0"/>
        <v>0</v>
      </c>
      <c r="R53" s="24">
        <f t="shared" si="0"/>
        <v>0</v>
      </c>
    </row>
    <row r="54" spans="1:18" ht="37.5" customHeight="1">
      <c r="A54" s="110" t="s">
        <v>3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1"/>
      <c r="L54" s="29">
        <v>650</v>
      </c>
      <c r="M54" s="28">
        <v>1</v>
      </c>
      <c r="N54" s="28">
        <v>13</v>
      </c>
      <c r="O54" s="27">
        <v>1920320620</v>
      </c>
      <c r="P54" s="26" t="s">
        <v>1</v>
      </c>
      <c r="Q54" s="25">
        <v>0</v>
      </c>
      <c r="R54" s="24">
        <v>0</v>
      </c>
    </row>
    <row r="55" spans="1:18" ht="15" customHeight="1">
      <c r="A55" s="108" t="s">
        <v>95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9"/>
      <c r="L55" s="42">
        <v>650</v>
      </c>
      <c r="M55" s="43">
        <v>2</v>
      </c>
      <c r="N55" s="43">
        <v>0</v>
      </c>
      <c r="O55" s="44" t="s">
        <v>19</v>
      </c>
      <c r="P55" s="45" t="s">
        <v>18</v>
      </c>
      <c r="Q55" s="46">
        <f>Q56</f>
        <v>210.1</v>
      </c>
      <c r="R55" s="47">
        <f>R56</f>
        <v>210.1</v>
      </c>
    </row>
    <row r="56" spans="1:18" ht="21.75" customHeight="1">
      <c r="A56" s="110" t="s">
        <v>94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1"/>
      <c r="L56" s="29">
        <v>650</v>
      </c>
      <c r="M56" s="28">
        <v>2</v>
      </c>
      <c r="N56" s="28">
        <v>3</v>
      </c>
      <c r="O56" s="27" t="s">
        <v>19</v>
      </c>
      <c r="P56" s="26" t="s">
        <v>18</v>
      </c>
      <c r="Q56" s="25">
        <f>Q57</f>
        <v>210.1</v>
      </c>
      <c r="R56" s="24">
        <f>R57</f>
        <v>210.1</v>
      </c>
    </row>
    <row r="57" spans="1:18" ht="48.75" customHeight="1">
      <c r="A57" s="110" t="s">
        <v>93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1"/>
      <c r="L57" s="29">
        <v>650</v>
      </c>
      <c r="M57" s="28">
        <v>2</v>
      </c>
      <c r="N57" s="28">
        <v>3</v>
      </c>
      <c r="O57" s="27" t="s">
        <v>92</v>
      </c>
      <c r="P57" s="26" t="s">
        <v>18</v>
      </c>
      <c r="Q57" s="25">
        <f>Q58+Q63</f>
        <v>210.1</v>
      </c>
      <c r="R57" s="24">
        <f>R58+R63</f>
        <v>210.1</v>
      </c>
    </row>
    <row r="58" spans="1:18" ht="72" customHeight="1">
      <c r="A58" s="110" t="s">
        <v>17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1"/>
      <c r="L58" s="29">
        <v>650</v>
      </c>
      <c r="M58" s="28">
        <v>2</v>
      </c>
      <c r="N58" s="28">
        <v>3</v>
      </c>
      <c r="O58" s="27" t="s">
        <v>92</v>
      </c>
      <c r="P58" s="26" t="s">
        <v>16</v>
      </c>
      <c r="Q58" s="25">
        <f>Q59</f>
        <v>146</v>
      </c>
      <c r="R58" s="24">
        <f>R59</f>
        <v>146</v>
      </c>
    </row>
    <row r="59" spans="1:18" ht="32.25" customHeight="1">
      <c r="A59" s="110" t="s">
        <v>74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1"/>
      <c r="L59" s="29">
        <v>650</v>
      </c>
      <c r="M59" s="28">
        <v>2</v>
      </c>
      <c r="N59" s="28">
        <v>3</v>
      </c>
      <c r="O59" s="27" t="s">
        <v>92</v>
      </c>
      <c r="P59" s="26" t="s">
        <v>73</v>
      </c>
      <c r="Q59" s="25">
        <f>SUM(Q60:Q62)</f>
        <v>146</v>
      </c>
      <c r="R59" s="24">
        <f>SUM(R60:R62)</f>
        <v>146</v>
      </c>
    </row>
    <row r="60" spans="1:18" ht="21.75" customHeight="1">
      <c r="A60" s="110" t="s">
        <v>88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1"/>
      <c r="L60" s="29">
        <v>650</v>
      </c>
      <c r="M60" s="28">
        <v>2</v>
      </c>
      <c r="N60" s="28">
        <v>3</v>
      </c>
      <c r="O60" s="27" t="s">
        <v>92</v>
      </c>
      <c r="P60" s="26" t="s">
        <v>87</v>
      </c>
      <c r="Q60" s="25">
        <v>112.1</v>
      </c>
      <c r="R60" s="24">
        <v>112.1</v>
      </c>
    </row>
    <row r="61" spans="1:18" ht="21.75" customHeight="1">
      <c r="A61" s="110" t="s">
        <v>86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1"/>
      <c r="L61" s="29">
        <v>650</v>
      </c>
      <c r="M61" s="28">
        <v>2</v>
      </c>
      <c r="N61" s="28">
        <v>3</v>
      </c>
      <c r="O61" s="27" t="s">
        <v>92</v>
      </c>
      <c r="P61" s="26" t="s">
        <v>85</v>
      </c>
      <c r="Q61" s="25">
        <v>0</v>
      </c>
      <c r="R61" s="24">
        <v>0</v>
      </c>
    </row>
    <row r="62" spans="1:18" ht="53.25" customHeight="1">
      <c r="A62" s="110" t="s">
        <v>84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1"/>
      <c r="L62" s="29">
        <v>650</v>
      </c>
      <c r="M62" s="28">
        <v>2</v>
      </c>
      <c r="N62" s="28">
        <v>3</v>
      </c>
      <c r="O62" s="27" t="s">
        <v>92</v>
      </c>
      <c r="P62" s="26" t="s">
        <v>83</v>
      </c>
      <c r="Q62" s="25">
        <v>33.9</v>
      </c>
      <c r="R62" s="24">
        <v>33.9</v>
      </c>
    </row>
    <row r="63" spans="1:18" ht="32.25" customHeight="1">
      <c r="A63" s="110" t="s">
        <v>7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1"/>
      <c r="L63" s="29">
        <v>650</v>
      </c>
      <c r="M63" s="28">
        <v>2</v>
      </c>
      <c r="N63" s="28">
        <v>3</v>
      </c>
      <c r="O63" s="27" t="s">
        <v>92</v>
      </c>
      <c r="P63" s="26" t="s">
        <v>6</v>
      </c>
      <c r="Q63" s="25">
        <f>Q64</f>
        <v>64.1</v>
      </c>
      <c r="R63" s="24">
        <f>R64</f>
        <v>64.1</v>
      </c>
    </row>
    <row r="64" spans="1:18" ht="32.25" customHeight="1">
      <c r="A64" s="110" t="s">
        <v>5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1"/>
      <c r="L64" s="29">
        <v>650</v>
      </c>
      <c r="M64" s="28">
        <v>2</v>
      </c>
      <c r="N64" s="28">
        <v>3</v>
      </c>
      <c r="O64" s="27" t="s">
        <v>92</v>
      </c>
      <c r="P64" s="26" t="s">
        <v>4</v>
      </c>
      <c r="Q64" s="25">
        <f>SUM(Q65:Q66)</f>
        <v>64.1</v>
      </c>
      <c r="R64" s="24">
        <f>SUM(R65:R66)</f>
        <v>64.1</v>
      </c>
    </row>
    <row r="65" spans="1:18" ht="32.25" customHeight="1">
      <c r="A65" s="110" t="s">
        <v>50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1"/>
      <c r="L65" s="29">
        <v>650</v>
      </c>
      <c r="M65" s="28">
        <v>2</v>
      </c>
      <c r="N65" s="28">
        <v>3</v>
      </c>
      <c r="O65" s="27" t="s">
        <v>92</v>
      </c>
      <c r="P65" s="26" t="s">
        <v>49</v>
      </c>
      <c r="Q65" s="25">
        <v>0</v>
      </c>
      <c r="R65" s="24">
        <v>0</v>
      </c>
    </row>
    <row r="66" spans="1:18" ht="32.25" customHeight="1">
      <c r="A66" s="121" t="s">
        <v>3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2"/>
      <c r="L66" s="29">
        <v>650</v>
      </c>
      <c r="M66" s="28">
        <v>2</v>
      </c>
      <c r="N66" s="28">
        <v>3</v>
      </c>
      <c r="O66" s="27" t="s">
        <v>92</v>
      </c>
      <c r="P66" s="26" t="s">
        <v>1</v>
      </c>
      <c r="Q66" s="25">
        <v>64.1</v>
      </c>
      <c r="R66" s="24">
        <v>64.1</v>
      </c>
    </row>
    <row r="67" spans="1:18" ht="21.75" customHeight="1">
      <c r="A67" s="123" t="s">
        <v>91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4"/>
      <c r="L67" s="42">
        <v>650</v>
      </c>
      <c r="M67" s="43">
        <v>3</v>
      </c>
      <c r="N67" s="43">
        <v>0</v>
      </c>
      <c r="O67" s="44" t="s">
        <v>19</v>
      </c>
      <c r="P67" s="45" t="s">
        <v>18</v>
      </c>
      <c r="Q67" s="46">
        <f>Q68+Q79+Q92</f>
        <v>99.3</v>
      </c>
      <c r="R67" s="47">
        <f>R68+R79+R92</f>
        <v>28.3</v>
      </c>
    </row>
    <row r="68" spans="1:19" ht="15" customHeight="1">
      <c r="A68" s="110" t="s">
        <v>90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1"/>
      <c r="L68" s="29">
        <v>650</v>
      </c>
      <c r="M68" s="28">
        <v>3</v>
      </c>
      <c r="N68" s="28">
        <v>4</v>
      </c>
      <c r="O68" s="27" t="s">
        <v>19</v>
      </c>
      <c r="P68" s="26" t="s">
        <v>18</v>
      </c>
      <c r="Q68" s="25">
        <f>Q69</f>
        <v>20</v>
      </c>
      <c r="R68" s="24">
        <f>R69</f>
        <v>20</v>
      </c>
      <c r="S68" s="52"/>
    </row>
    <row r="69" spans="1:18" ht="99" customHeight="1">
      <c r="A69" s="110" t="s">
        <v>89</v>
      </c>
      <c r="B69" s="110"/>
      <c r="C69" s="110"/>
      <c r="D69" s="110"/>
      <c r="E69" s="110"/>
      <c r="F69" s="110"/>
      <c r="G69" s="110"/>
      <c r="H69" s="110"/>
      <c r="I69" s="110"/>
      <c r="J69" s="110"/>
      <c r="K69" s="111"/>
      <c r="L69" s="29">
        <v>650</v>
      </c>
      <c r="M69" s="28">
        <v>3</v>
      </c>
      <c r="N69" s="28">
        <v>4</v>
      </c>
      <c r="O69" s="27" t="s">
        <v>82</v>
      </c>
      <c r="P69" s="26" t="s">
        <v>18</v>
      </c>
      <c r="Q69" s="25">
        <f>Q70+Q75</f>
        <v>20</v>
      </c>
      <c r="R69" s="24">
        <f>R70+R75</f>
        <v>20</v>
      </c>
    </row>
    <row r="70" spans="1:18" ht="76.5" customHeight="1">
      <c r="A70" s="110" t="s">
        <v>17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1"/>
      <c r="L70" s="29">
        <v>650</v>
      </c>
      <c r="M70" s="28">
        <v>3</v>
      </c>
      <c r="N70" s="28">
        <v>4</v>
      </c>
      <c r="O70" s="27" t="s">
        <v>82</v>
      </c>
      <c r="P70" s="26" t="s">
        <v>16</v>
      </c>
      <c r="Q70" s="25">
        <f>Q71</f>
        <v>7.8</v>
      </c>
      <c r="R70" s="24">
        <f>R71</f>
        <v>7.8</v>
      </c>
    </row>
    <row r="71" spans="1:18" ht="38.25" customHeight="1">
      <c r="A71" s="110" t="s">
        <v>74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1"/>
      <c r="L71" s="29">
        <v>650</v>
      </c>
      <c r="M71" s="28">
        <v>3</v>
      </c>
      <c r="N71" s="28">
        <v>4</v>
      </c>
      <c r="O71" s="27" t="s">
        <v>82</v>
      </c>
      <c r="P71" s="26" t="s">
        <v>73</v>
      </c>
      <c r="Q71" s="25">
        <f>SUM(Q72:Q74)</f>
        <v>7.8</v>
      </c>
      <c r="R71" s="24">
        <f>SUM(R72:R74)</f>
        <v>7.8</v>
      </c>
    </row>
    <row r="72" spans="1:18" ht="27.75" customHeight="1">
      <c r="A72" s="110" t="s">
        <v>88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1"/>
      <c r="L72" s="29">
        <v>650</v>
      </c>
      <c r="M72" s="28">
        <v>3</v>
      </c>
      <c r="N72" s="28">
        <v>4</v>
      </c>
      <c r="O72" s="27" t="s">
        <v>82</v>
      </c>
      <c r="P72" s="26" t="s">
        <v>87</v>
      </c>
      <c r="Q72" s="25">
        <v>6</v>
      </c>
      <c r="R72" s="24">
        <v>6</v>
      </c>
    </row>
    <row r="73" spans="1:18" ht="31.5" customHeight="1">
      <c r="A73" s="110" t="s">
        <v>86</v>
      </c>
      <c r="B73" s="110"/>
      <c r="C73" s="110"/>
      <c r="D73" s="110"/>
      <c r="E73" s="110"/>
      <c r="F73" s="110"/>
      <c r="G73" s="110"/>
      <c r="H73" s="110"/>
      <c r="I73" s="110"/>
      <c r="J73" s="110"/>
      <c r="K73" s="111"/>
      <c r="L73" s="29">
        <v>650</v>
      </c>
      <c r="M73" s="28">
        <v>3</v>
      </c>
      <c r="N73" s="28">
        <v>4</v>
      </c>
      <c r="O73" s="27" t="s">
        <v>82</v>
      </c>
      <c r="P73" s="26" t="s">
        <v>85</v>
      </c>
      <c r="Q73" s="25">
        <v>0</v>
      </c>
      <c r="R73" s="24">
        <v>0</v>
      </c>
    </row>
    <row r="74" spans="1:18" ht="61.5" customHeight="1">
      <c r="A74" s="110" t="s">
        <v>84</v>
      </c>
      <c r="B74" s="110"/>
      <c r="C74" s="110"/>
      <c r="D74" s="110"/>
      <c r="E74" s="110"/>
      <c r="F74" s="110"/>
      <c r="G74" s="110"/>
      <c r="H74" s="110"/>
      <c r="I74" s="110"/>
      <c r="J74" s="110"/>
      <c r="K74" s="111"/>
      <c r="L74" s="29">
        <v>650</v>
      </c>
      <c r="M74" s="28">
        <v>3</v>
      </c>
      <c r="N74" s="28">
        <v>4</v>
      </c>
      <c r="O74" s="27" t="s">
        <v>82</v>
      </c>
      <c r="P74" s="26" t="s">
        <v>83</v>
      </c>
      <c r="Q74" s="25">
        <v>1.8</v>
      </c>
      <c r="R74" s="24">
        <v>1.8</v>
      </c>
    </row>
    <row r="75" spans="1:18" ht="39" customHeight="1">
      <c r="A75" s="110" t="s">
        <v>7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1"/>
      <c r="L75" s="29">
        <v>650</v>
      </c>
      <c r="M75" s="28">
        <v>3</v>
      </c>
      <c r="N75" s="28">
        <v>4</v>
      </c>
      <c r="O75" s="27" t="s">
        <v>82</v>
      </c>
      <c r="P75" s="26" t="s">
        <v>6</v>
      </c>
      <c r="Q75" s="25">
        <f>Q76</f>
        <v>12.2</v>
      </c>
      <c r="R75" s="24">
        <f>R76</f>
        <v>12.2</v>
      </c>
    </row>
    <row r="76" spans="1:18" ht="39" customHeight="1">
      <c r="A76" s="110" t="s">
        <v>5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1"/>
      <c r="L76" s="29">
        <v>650</v>
      </c>
      <c r="M76" s="28">
        <v>3</v>
      </c>
      <c r="N76" s="28">
        <v>4</v>
      </c>
      <c r="O76" s="27" t="s">
        <v>82</v>
      </c>
      <c r="P76" s="26" t="s">
        <v>4</v>
      </c>
      <c r="Q76" s="25">
        <f>SUM(Q77:Q78)</f>
        <v>12.2</v>
      </c>
      <c r="R76" s="24">
        <f>SUM(R77:R78)</f>
        <v>12.2</v>
      </c>
    </row>
    <row r="77" spans="1:18" ht="44.25" customHeight="1">
      <c r="A77" s="110" t="s">
        <v>50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1"/>
      <c r="L77" s="29">
        <v>650</v>
      </c>
      <c r="M77" s="28">
        <v>3</v>
      </c>
      <c r="N77" s="28">
        <v>4</v>
      </c>
      <c r="O77" s="27" t="s">
        <v>82</v>
      </c>
      <c r="P77" s="26" t="s">
        <v>49</v>
      </c>
      <c r="Q77" s="25">
        <v>6.1</v>
      </c>
      <c r="R77" s="24">
        <v>6.1</v>
      </c>
    </row>
    <row r="78" spans="1:18" ht="44.25" customHeight="1">
      <c r="A78" s="110" t="s">
        <v>3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1"/>
      <c r="L78" s="29">
        <v>650</v>
      </c>
      <c r="M78" s="28">
        <v>3</v>
      </c>
      <c r="N78" s="28">
        <v>4</v>
      </c>
      <c r="O78" s="27" t="s">
        <v>82</v>
      </c>
      <c r="P78" s="26" t="s">
        <v>1</v>
      </c>
      <c r="Q78" s="25">
        <v>6.1</v>
      </c>
      <c r="R78" s="24">
        <v>6.1</v>
      </c>
    </row>
    <row r="79" spans="1:18" ht="52.5" customHeight="1">
      <c r="A79" s="110" t="s">
        <v>81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1"/>
      <c r="L79" s="29">
        <v>650</v>
      </c>
      <c r="M79" s="28">
        <v>3</v>
      </c>
      <c r="N79" s="28">
        <v>9</v>
      </c>
      <c r="O79" s="27" t="s">
        <v>19</v>
      </c>
      <c r="P79" s="26" t="s">
        <v>18</v>
      </c>
      <c r="Q79" s="25">
        <f>Q80+Q87</f>
        <v>50</v>
      </c>
      <c r="R79" s="24">
        <v>0</v>
      </c>
    </row>
    <row r="80" spans="1:18" ht="51.75" customHeight="1">
      <c r="A80" s="123" t="s">
        <v>129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4"/>
      <c r="L80" s="54">
        <v>650</v>
      </c>
      <c r="M80" s="55">
        <v>3</v>
      </c>
      <c r="N80" s="55">
        <v>9</v>
      </c>
      <c r="O80" s="56">
        <v>1400099990</v>
      </c>
      <c r="P80" s="57" t="s">
        <v>18</v>
      </c>
      <c r="Q80" s="58">
        <f>Q81+Q84</f>
        <v>50</v>
      </c>
      <c r="R80" s="59">
        <v>0</v>
      </c>
    </row>
    <row r="81" spans="1:18" ht="74.25" customHeight="1">
      <c r="A81" s="110" t="s">
        <v>17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1"/>
      <c r="L81" s="29">
        <v>650</v>
      </c>
      <c r="M81" s="28">
        <v>3</v>
      </c>
      <c r="N81" s="28">
        <v>9</v>
      </c>
      <c r="O81" s="27">
        <v>1400099990</v>
      </c>
      <c r="P81" s="26" t="s">
        <v>16</v>
      </c>
      <c r="Q81" s="25">
        <f>Q82</f>
        <v>20</v>
      </c>
      <c r="R81" s="24">
        <v>0</v>
      </c>
    </row>
    <row r="82" spans="1:18" ht="32.25" customHeight="1">
      <c r="A82" s="110" t="s">
        <v>74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1"/>
      <c r="L82" s="29">
        <v>650</v>
      </c>
      <c r="M82" s="28">
        <v>3</v>
      </c>
      <c r="N82" s="28">
        <v>9</v>
      </c>
      <c r="O82" s="27">
        <v>1400099990</v>
      </c>
      <c r="P82" s="26" t="s">
        <v>73</v>
      </c>
      <c r="Q82" s="25">
        <f>Q83</f>
        <v>20</v>
      </c>
      <c r="R82" s="24">
        <v>0</v>
      </c>
    </row>
    <row r="83" spans="1:18" ht="76.5" customHeight="1">
      <c r="A83" s="110" t="s">
        <v>72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1"/>
      <c r="L83" s="29">
        <v>650</v>
      </c>
      <c r="M83" s="28">
        <v>3</v>
      </c>
      <c r="N83" s="28">
        <v>9</v>
      </c>
      <c r="O83" s="27">
        <v>1400099990</v>
      </c>
      <c r="P83" s="26" t="s">
        <v>70</v>
      </c>
      <c r="Q83" s="25">
        <v>20</v>
      </c>
      <c r="R83" s="24">
        <v>0</v>
      </c>
    </row>
    <row r="84" spans="1:18" ht="32.25" customHeight="1">
      <c r="A84" s="110" t="s">
        <v>7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1"/>
      <c r="L84" s="29">
        <v>650</v>
      </c>
      <c r="M84" s="28">
        <v>3</v>
      </c>
      <c r="N84" s="28">
        <v>9</v>
      </c>
      <c r="O84" s="27">
        <v>1400099990</v>
      </c>
      <c r="P84" s="26" t="s">
        <v>6</v>
      </c>
      <c r="Q84" s="25">
        <f>Q85</f>
        <v>30</v>
      </c>
      <c r="R84" s="24">
        <v>0</v>
      </c>
    </row>
    <row r="85" spans="1:18" ht="32.25" customHeight="1">
      <c r="A85" s="110" t="s">
        <v>5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1"/>
      <c r="L85" s="29">
        <v>650</v>
      </c>
      <c r="M85" s="28">
        <v>3</v>
      </c>
      <c r="N85" s="28">
        <v>9</v>
      </c>
      <c r="O85" s="27">
        <v>1400099990</v>
      </c>
      <c r="P85" s="26" t="s">
        <v>4</v>
      </c>
      <c r="Q85" s="25">
        <f>Q86</f>
        <v>30</v>
      </c>
      <c r="R85" s="24">
        <v>0</v>
      </c>
    </row>
    <row r="86" spans="1:18" ht="32.25" customHeight="1">
      <c r="A86" s="110" t="s">
        <v>3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1"/>
      <c r="L86" s="29">
        <v>650</v>
      </c>
      <c r="M86" s="28">
        <v>3</v>
      </c>
      <c r="N86" s="28">
        <v>9</v>
      </c>
      <c r="O86" s="27">
        <v>1400099990</v>
      </c>
      <c r="P86" s="26" t="s">
        <v>1</v>
      </c>
      <c r="Q86" s="25">
        <v>30</v>
      </c>
      <c r="R86" s="24">
        <v>0</v>
      </c>
    </row>
    <row r="87" spans="1:18" ht="72" customHeight="1">
      <c r="A87" s="125" t="s">
        <v>140</v>
      </c>
      <c r="B87" s="123"/>
      <c r="C87" s="123"/>
      <c r="D87" s="123"/>
      <c r="E87" s="123"/>
      <c r="F87" s="123"/>
      <c r="G87" s="123"/>
      <c r="H87" s="123"/>
      <c r="I87" s="123"/>
      <c r="J87" s="123"/>
      <c r="K87" s="124"/>
      <c r="L87" s="54">
        <v>650</v>
      </c>
      <c r="M87" s="55">
        <v>3</v>
      </c>
      <c r="N87" s="55">
        <v>9</v>
      </c>
      <c r="O87" s="56" t="s">
        <v>80</v>
      </c>
      <c r="P87" s="57" t="s">
        <v>18</v>
      </c>
      <c r="Q87" s="58">
        <f>Q88</f>
        <v>0</v>
      </c>
      <c r="R87" s="59">
        <v>0</v>
      </c>
    </row>
    <row r="88" spans="1:18" ht="21.75" customHeight="1">
      <c r="A88" s="110" t="s">
        <v>79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1"/>
      <c r="L88" s="29">
        <v>650</v>
      </c>
      <c r="M88" s="28">
        <v>3</v>
      </c>
      <c r="N88" s="28">
        <v>9</v>
      </c>
      <c r="O88" s="27" t="s">
        <v>78</v>
      </c>
      <c r="P88" s="26" t="s">
        <v>18</v>
      </c>
      <c r="Q88" s="25">
        <f>Q89</f>
        <v>0</v>
      </c>
      <c r="R88" s="24">
        <v>0</v>
      </c>
    </row>
    <row r="89" spans="1:18" ht="32.25" customHeight="1">
      <c r="A89" s="110" t="s">
        <v>7</v>
      </c>
      <c r="B89" s="110"/>
      <c r="C89" s="110"/>
      <c r="D89" s="110"/>
      <c r="E89" s="110"/>
      <c r="F89" s="110"/>
      <c r="G89" s="110"/>
      <c r="H89" s="110"/>
      <c r="I89" s="110"/>
      <c r="J89" s="110"/>
      <c r="K89" s="111"/>
      <c r="L89" s="29">
        <v>650</v>
      </c>
      <c r="M89" s="28">
        <v>3</v>
      </c>
      <c r="N89" s="28">
        <v>9</v>
      </c>
      <c r="O89" s="27" t="s">
        <v>78</v>
      </c>
      <c r="P89" s="26" t="s">
        <v>6</v>
      </c>
      <c r="Q89" s="25">
        <f>SUM(Q90)</f>
        <v>0</v>
      </c>
      <c r="R89" s="24">
        <v>0</v>
      </c>
    </row>
    <row r="90" spans="1:18" ht="32.25" customHeight="1">
      <c r="A90" s="110" t="s">
        <v>5</v>
      </c>
      <c r="B90" s="110"/>
      <c r="C90" s="110"/>
      <c r="D90" s="110"/>
      <c r="E90" s="110"/>
      <c r="F90" s="110"/>
      <c r="G90" s="110"/>
      <c r="H90" s="110"/>
      <c r="I90" s="110"/>
      <c r="J90" s="110"/>
      <c r="K90" s="111"/>
      <c r="L90" s="29">
        <v>650</v>
      </c>
      <c r="M90" s="28">
        <v>3</v>
      </c>
      <c r="N90" s="28">
        <v>9</v>
      </c>
      <c r="O90" s="27" t="s">
        <v>78</v>
      </c>
      <c r="P90" s="26" t="s">
        <v>4</v>
      </c>
      <c r="Q90" s="25">
        <f>Q91</f>
        <v>0</v>
      </c>
      <c r="R90" s="24">
        <v>0</v>
      </c>
    </row>
    <row r="91" spans="1:18" ht="32.25" customHeight="1">
      <c r="A91" s="110" t="s">
        <v>3</v>
      </c>
      <c r="B91" s="110"/>
      <c r="C91" s="110"/>
      <c r="D91" s="110"/>
      <c r="E91" s="110"/>
      <c r="F91" s="110"/>
      <c r="G91" s="110"/>
      <c r="H91" s="110"/>
      <c r="I91" s="110"/>
      <c r="J91" s="110"/>
      <c r="K91" s="111"/>
      <c r="L91" s="29">
        <v>650</v>
      </c>
      <c r="M91" s="28">
        <v>3</v>
      </c>
      <c r="N91" s="28">
        <v>9</v>
      </c>
      <c r="O91" s="27" t="s">
        <v>78</v>
      </c>
      <c r="P91" s="26" t="s">
        <v>1</v>
      </c>
      <c r="Q91" s="25">
        <v>0</v>
      </c>
      <c r="R91" s="24">
        <v>0</v>
      </c>
    </row>
    <row r="92" spans="1:19" ht="32.25" customHeight="1">
      <c r="A92" s="110" t="s">
        <v>77</v>
      </c>
      <c r="B92" s="110"/>
      <c r="C92" s="110"/>
      <c r="D92" s="110"/>
      <c r="E92" s="110"/>
      <c r="F92" s="110"/>
      <c r="G92" s="110"/>
      <c r="H92" s="110"/>
      <c r="I92" s="110"/>
      <c r="J92" s="110"/>
      <c r="K92" s="111"/>
      <c r="L92" s="29">
        <v>650</v>
      </c>
      <c r="M92" s="28">
        <v>3</v>
      </c>
      <c r="N92" s="28">
        <v>14</v>
      </c>
      <c r="O92" s="27">
        <v>1300000000</v>
      </c>
      <c r="P92" s="26" t="s">
        <v>18</v>
      </c>
      <c r="Q92" s="25">
        <f>Q93+Q101</f>
        <v>29.3</v>
      </c>
      <c r="R92" s="24">
        <f>R93+R101</f>
        <v>8.3</v>
      </c>
      <c r="S92" s="52"/>
    </row>
    <row r="93" spans="1:18" ht="108.75" customHeight="1">
      <c r="A93" s="125" t="s">
        <v>137</v>
      </c>
      <c r="B93" s="123"/>
      <c r="C93" s="123"/>
      <c r="D93" s="123"/>
      <c r="E93" s="123"/>
      <c r="F93" s="123"/>
      <c r="G93" s="123"/>
      <c r="H93" s="123"/>
      <c r="I93" s="123"/>
      <c r="J93" s="123"/>
      <c r="K93" s="124"/>
      <c r="L93" s="54">
        <v>650</v>
      </c>
      <c r="M93" s="55">
        <v>3</v>
      </c>
      <c r="N93" s="55">
        <v>14</v>
      </c>
      <c r="O93" s="67" t="s">
        <v>143</v>
      </c>
      <c r="P93" s="57" t="s">
        <v>18</v>
      </c>
      <c r="Q93" s="58">
        <f>Q94+Q98</f>
        <v>10.3</v>
      </c>
      <c r="R93" s="59">
        <f>R94+R98</f>
        <v>8.3</v>
      </c>
    </row>
    <row r="94" spans="1:18" ht="36" customHeight="1">
      <c r="A94" s="99"/>
      <c r="B94" s="95"/>
      <c r="C94" s="95"/>
      <c r="D94" s="95"/>
      <c r="E94" s="95"/>
      <c r="F94" s="95"/>
      <c r="G94" s="95"/>
      <c r="H94" s="95"/>
      <c r="I94" s="95"/>
      <c r="J94" s="93" t="s">
        <v>75</v>
      </c>
      <c r="K94" s="97"/>
      <c r="L94" s="29">
        <v>650</v>
      </c>
      <c r="M94" s="28">
        <v>3</v>
      </c>
      <c r="N94" s="28">
        <v>14</v>
      </c>
      <c r="O94" s="27" t="s">
        <v>71</v>
      </c>
      <c r="P94" s="68" t="s">
        <v>16</v>
      </c>
      <c r="Q94" s="69">
        <f aca="true" t="shared" si="1" ref="Q94:R96">Q95</f>
        <v>8.3</v>
      </c>
      <c r="R94" s="76">
        <f t="shared" si="1"/>
        <v>8.3</v>
      </c>
    </row>
    <row r="95" spans="1:18" ht="69.75" customHeight="1">
      <c r="A95" s="99"/>
      <c r="B95" s="95"/>
      <c r="C95" s="95"/>
      <c r="D95" s="95"/>
      <c r="E95" s="95"/>
      <c r="F95" s="95"/>
      <c r="G95" s="95"/>
      <c r="H95" s="95"/>
      <c r="I95" s="95"/>
      <c r="J95" s="93" t="s">
        <v>17</v>
      </c>
      <c r="K95" s="93"/>
      <c r="L95" s="29">
        <v>650</v>
      </c>
      <c r="M95" s="28">
        <v>3</v>
      </c>
      <c r="N95" s="28">
        <v>14</v>
      </c>
      <c r="O95" s="27" t="s">
        <v>71</v>
      </c>
      <c r="P95" s="68" t="s">
        <v>16</v>
      </c>
      <c r="Q95" s="69">
        <f t="shared" si="1"/>
        <v>8.3</v>
      </c>
      <c r="R95" s="76">
        <f t="shared" si="1"/>
        <v>8.3</v>
      </c>
    </row>
    <row r="96" spans="1:18" ht="36.75" customHeight="1">
      <c r="A96" s="99"/>
      <c r="B96" s="95"/>
      <c r="C96" s="95"/>
      <c r="D96" s="95"/>
      <c r="E96" s="95"/>
      <c r="F96" s="95"/>
      <c r="G96" s="95"/>
      <c r="H96" s="95"/>
      <c r="I96" s="95"/>
      <c r="J96" s="93" t="s">
        <v>74</v>
      </c>
      <c r="K96" s="93"/>
      <c r="L96" s="29">
        <v>650</v>
      </c>
      <c r="M96" s="28">
        <v>3</v>
      </c>
      <c r="N96" s="28">
        <v>14</v>
      </c>
      <c r="O96" s="27" t="s">
        <v>71</v>
      </c>
      <c r="P96" s="68" t="s">
        <v>73</v>
      </c>
      <c r="Q96" s="69">
        <f t="shared" si="1"/>
        <v>8.3</v>
      </c>
      <c r="R96" s="76">
        <f t="shared" si="1"/>
        <v>8.3</v>
      </c>
    </row>
    <row r="97" spans="1:18" ht="69.75" customHeight="1">
      <c r="A97" s="99"/>
      <c r="B97" s="95"/>
      <c r="C97" s="95"/>
      <c r="D97" s="95"/>
      <c r="E97" s="95"/>
      <c r="F97" s="95"/>
      <c r="G97" s="95"/>
      <c r="H97" s="95"/>
      <c r="I97" s="95"/>
      <c r="J97" s="93" t="s">
        <v>72</v>
      </c>
      <c r="K97" s="93"/>
      <c r="L97" s="29">
        <v>650</v>
      </c>
      <c r="M97" s="28">
        <v>3</v>
      </c>
      <c r="N97" s="28">
        <v>14</v>
      </c>
      <c r="O97" s="27" t="s">
        <v>71</v>
      </c>
      <c r="P97" s="68" t="s">
        <v>70</v>
      </c>
      <c r="Q97" s="69">
        <v>8.3</v>
      </c>
      <c r="R97" s="76">
        <v>8.3</v>
      </c>
    </row>
    <row r="98" spans="1:18" ht="32.25" customHeight="1">
      <c r="A98" s="110" t="s">
        <v>7</v>
      </c>
      <c r="B98" s="110"/>
      <c r="C98" s="110"/>
      <c r="D98" s="110"/>
      <c r="E98" s="110"/>
      <c r="F98" s="110"/>
      <c r="G98" s="110"/>
      <c r="H98" s="110"/>
      <c r="I98" s="110"/>
      <c r="J98" s="110"/>
      <c r="K98" s="111"/>
      <c r="L98" s="29">
        <v>650</v>
      </c>
      <c r="M98" s="28">
        <v>3</v>
      </c>
      <c r="N98" s="28">
        <v>14</v>
      </c>
      <c r="O98" s="51" t="s">
        <v>127</v>
      </c>
      <c r="P98" s="26" t="s">
        <v>6</v>
      </c>
      <c r="Q98" s="25">
        <f>Q99</f>
        <v>2</v>
      </c>
      <c r="R98" s="24">
        <v>0</v>
      </c>
    </row>
    <row r="99" spans="1:18" ht="32.25" customHeight="1">
      <c r="A99" s="110" t="s">
        <v>5</v>
      </c>
      <c r="B99" s="110"/>
      <c r="C99" s="110"/>
      <c r="D99" s="110"/>
      <c r="E99" s="110"/>
      <c r="F99" s="110"/>
      <c r="G99" s="110"/>
      <c r="H99" s="110"/>
      <c r="I99" s="110"/>
      <c r="J99" s="110"/>
      <c r="K99" s="111"/>
      <c r="L99" s="29">
        <v>650</v>
      </c>
      <c r="M99" s="28">
        <v>3</v>
      </c>
      <c r="N99" s="28">
        <v>14</v>
      </c>
      <c r="O99" s="51" t="s">
        <v>127</v>
      </c>
      <c r="P99" s="26" t="s">
        <v>4</v>
      </c>
      <c r="Q99" s="25">
        <f>Q100</f>
        <v>2</v>
      </c>
      <c r="R99" s="24">
        <v>0</v>
      </c>
    </row>
    <row r="100" spans="1:18" ht="32.25" customHeight="1">
      <c r="A100" s="110" t="s">
        <v>3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1"/>
      <c r="L100" s="29">
        <v>650</v>
      </c>
      <c r="M100" s="28">
        <v>3</v>
      </c>
      <c r="N100" s="28">
        <v>14</v>
      </c>
      <c r="O100" s="51" t="s">
        <v>127</v>
      </c>
      <c r="P100" s="26" t="s">
        <v>1</v>
      </c>
      <c r="Q100" s="25">
        <v>2</v>
      </c>
      <c r="R100" s="24">
        <v>0</v>
      </c>
    </row>
    <row r="101" spans="1:18" ht="191.25" customHeight="1">
      <c r="A101" s="108" t="s">
        <v>130</v>
      </c>
      <c r="B101" s="108"/>
      <c r="C101" s="108"/>
      <c r="D101" s="108"/>
      <c r="E101" s="108"/>
      <c r="F101" s="108"/>
      <c r="G101" s="108"/>
      <c r="H101" s="108"/>
      <c r="I101" s="108"/>
      <c r="J101" s="108"/>
      <c r="K101" s="109"/>
      <c r="L101" s="29">
        <v>650</v>
      </c>
      <c r="M101" s="28">
        <v>3</v>
      </c>
      <c r="N101" s="28">
        <v>14</v>
      </c>
      <c r="O101" s="27">
        <v>1310182300</v>
      </c>
      <c r="P101" s="26" t="s">
        <v>18</v>
      </c>
      <c r="Q101" s="25">
        <f>Q102</f>
        <v>19</v>
      </c>
      <c r="R101" s="24">
        <v>0</v>
      </c>
    </row>
    <row r="102" spans="1:18" ht="51" customHeight="1">
      <c r="A102" s="110" t="s">
        <v>76</v>
      </c>
      <c r="B102" s="110"/>
      <c r="C102" s="110"/>
      <c r="D102" s="110"/>
      <c r="E102" s="110"/>
      <c r="F102" s="110"/>
      <c r="G102" s="110"/>
      <c r="H102" s="110"/>
      <c r="I102" s="110"/>
      <c r="J102" s="110"/>
      <c r="K102" s="111"/>
      <c r="L102" s="29">
        <v>650</v>
      </c>
      <c r="M102" s="28">
        <v>3</v>
      </c>
      <c r="N102" s="28">
        <v>14</v>
      </c>
      <c r="O102" s="27">
        <v>1310182300</v>
      </c>
      <c r="P102" s="26" t="s">
        <v>18</v>
      </c>
      <c r="Q102" s="25">
        <f>Q103</f>
        <v>19</v>
      </c>
      <c r="R102" s="24">
        <v>0</v>
      </c>
    </row>
    <row r="103" spans="1:18" ht="73.5" customHeight="1">
      <c r="A103" s="110" t="s">
        <v>17</v>
      </c>
      <c r="B103" s="110"/>
      <c r="C103" s="110"/>
      <c r="D103" s="110"/>
      <c r="E103" s="110"/>
      <c r="F103" s="110"/>
      <c r="G103" s="110"/>
      <c r="H103" s="110"/>
      <c r="I103" s="110"/>
      <c r="J103" s="110"/>
      <c r="K103" s="111"/>
      <c r="L103" s="29">
        <v>650</v>
      </c>
      <c r="M103" s="28">
        <v>3</v>
      </c>
      <c r="N103" s="28">
        <v>14</v>
      </c>
      <c r="O103" s="27">
        <v>1310182300</v>
      </c>
      <c r="P103" s="26" t="s">
        <v>16</v>
      </c>
      <c r="Q103" s="25">
        <f>Q104</f>
        <v>19</v>
      </c>
      <c r="R103" s="24">
        <v>0</v>
      </c>
    </row>
    <row r="104" spans="1:18" ht="42" customHeight="1">
      <c r="A104" s="110" t="s">
        <v>74</v>
      </c>
      <c r="B104" s="110"/>
      <c r="C104" s="110"/>
      <c r="D104" s="110"/>
      <c r="E104" s="110"/>
      <c r="F104" s="110"/>
      <c r="G104" s="110"/>
      <c r="H104" s="110"/>
      <c r="I104" s="110"/>
      <c r="J104" s="110"/>
      <c r="K104" s="111"/>
      <c r="L104" s="29">
        <v>650</v>
      </c>
      <c r="M104" s="28">
        <v>3</v>
      </c>
      <c r="N104" s="28">
        <v>14</v>
      </c>
      <c r="O104" s="27">
        <v>1310182300</v>
      </c>
      <c r="P104" s="26" t="s">
        <v>73</v>
      </c>
      <c r="Q104" s="25">
        <f>Q105</f>
        <v>19</v>
      </c>
      <c r="R104" s="24">
        <v>0</v>
      </c>
    </row>
    <row r="105" spans="1:18" ht="71.25" customHeight="1">
      <c r="A105" s="110" t="s">
        <v>72</v>
      </c>
      <c r="B105" s="110"/>
      <c r="C105" s="110"/>
      <c r="D105" s="110"/>
      <c r="E105" s="110"/>
      <c r="F105" s="110"/>
      <c r="G105" s="110"/>
      <c r="H105" s="110"/>
      <c r="I105" s="110"/>
      <c r="J105" s="110"/>
      <c r="K105" s="111"/>
      <c r="L105" s="29">
        <v>650</v>
      </c>
      <c r="M105" s="28">
        <v>3</v>
      </c>
      <c r="N105" s="28">
        <v>14</v>
      </c>
      <c r="O105" s="27">
        <v>1310182300</v>
      </c>
      <c r="P105" s="26" t="s">
        <v>70</v>
      </c>
      <c r="Q105" s="25">
        <v>19</v>
      </c>
      <c r="R105" s="24">
        <v>0</v>
      </c>
    </row>
    <row r="106" spans="1:18" ht="15" customHeight="1">
      <c r="A106" s="108" t="s">
        <v>69</v>
      </c>
      <c r="B106" s="108"/>
      <c r="C106" s="108"/>
      <c r="D106" s="108"/>
      <c r="E106" s="108"/>
      <c r="F106" s="108"/>
      <c r="G106" s="108"/>
      <c r="H106" s="108"/>
      <c r="I106" s="108"/>
      <c r="J106" s="108"/>
      <c r="K106" s="109"/>
      <c r="L106" s="42">
        <v>650</v>
      </c>
      <c r="M106" s="43">
        <v>4</v>
      </c>
      <c r="N106" s="43">
        <v>0</v>
      </c>
      <c r="O106" s="44" t="s">
        <v>19</v>
      </c>
      <c r="P106" s="45" t="s">
        <v>18</v>
      </c>
      <c r="Q106" s="46">
        <f>Q107+Q112</f>
        <v>3289.92</v>
      </c>
      <c r="R106" s="47">
        <v>0</v>
      </c>
    </row>
    <row r="107" spans="1:18" ht="29.25" customHeight="1">
      <c r="A107" s="108" t="s">
        <v>68</v>
      </c>
      <c r="B107" s="108"/>
      <c r="C107" s="108"/>
      <c r="D107" s="108"/>
      <c r="E107" s="108"/>
      <c r="F107" s="108"/>
      <c r="G107" s="108"/>
      <c r="H107" s="108"/>
      <c r="I107" s="108"/>
      <c r="J107" s="108"/>
      <c r="K107" s="109"/>
      <c r="L107" s="29">
        <v>650</v>
      </c>
      <c r="M107" s="28">
        <v>4</v>
      </c>
      <c r="N107" s="28">
        <v>9</v>
      </c>
      <c r="O107" s="27" t="s">
        <v>19</v>
      </c>
      <c r="P107" s="26" t="s">
        <v>18</v>
      </c>
      <c r="Q107" s="25">
        <f>Q108</f>
        <v>2882.2</v>
      </c>
      <c r="R107" s="24">
        <v>0</v>
      </c>
    </row>
    <row r="108" spans="1:18" ht="15" customHeight="1">
      <c r="A108" s="110" t="s">
        <v>29</v>
      </c>
      <c r="B108" s="110"/>
      <c r="C108" s="110"/>
      <c r="D108" s="110"/>
      <c r="E108" s="110"/>
      <c r="F108" s="110"/>
      <c r="G108" s="110"/>
      <c r="H108" s="110"/>
      <c r="I108" s="110"/>
      <c r="J108" s="110"/>
      <c r="K108" s="111"/>
      <c r="L108" s="29">
        <v>650</v>
      </c>
      <c r="M108" s="28">
        <v>4</v>
      </c>
      <c r="N108" s="28">
        <v>9</v>
      </c>
      <c r="O108" s="27" t="s">
        <v>23</v>
      </c>
      <c r="P108" s="26" t="s">
        <v>18</v>
      </c>
      <c r="Q108" s="25">
        <f>Q109</f>
        <v>2882.2</v>
      </c>
      <c r="R108" s="24">
        <v>0</v>
      </c>
    </row>
    <row r="109" spans="1:18" ht="32.25" customHeight="1">
      <c r="A109" s="110" t="s">
        <v>7</v>
      </c>
      <c r="B109" s="110"/>
      <c r="C109" s="110"/>
      <c r="D109" s="110"/>
      <c r="E109" s="110"/>
      <c r="F109" s="110"/>
      <c r="G109" s="110"/>
      <c r="H109" s="110"/>
      <c r="I109" s="110"/>
      <c r="J109" s="110"/>
      <c r="K109" s="111"/>
      <c r="L109" s="29">
        <v>650</v>
      </c>
      <c r="M109" s="28">
        <v>4</v>
      </c>
      <c r="N109" s="28">
        <v>9</v>
      </c>
      <c r="O109" s="27" t="s">
        <v>23</v>
      </c>
      <c r="P109" s="26" t="s">
        <v>6</v>
      </c>
      <c r="Q109" s="25">
        <f>Q110</f>
        <v>2882.2</v>
      </c>
      <c r="R109" s="24">
        <v>0</v>
      </c>
    </row>
    <row r="110" spans="1:18" ht="32.25" customHeight="1">
      <c r="A110" s="110" t="s">
        <v>5</v>
      </c>
      <c r="B110" s="110"/>
      <c r="C110" s="110"/>
      <c r="D110" s="110"/>
      <c r="E110" s="110"/>
      <c r="F110" s="110"/>
      <c r="G110" s="110"/>
      <c r="H110" s="110"/>
      <c r="I110" s="110"/>
      <c r="J110" s="110"/>
      <c r="K110" s="111"/>
      <c r="L110" s="29">
        <v>650</v>
      </c>
      <c r="M110" s="28">
        <v>4</v>
      </c>
      <c r="N110" s="28">
        <v>9</v>
      </c>
      <c r="O110" s="27" t="s">
        <v>23</v>
      </c>
      <c r="P110" s="26" t="s">
        <v>4</v>
      </c>
      <c r="Q110" s="25">
        <f>Q111</f>
        <v>2882.2</v>
      </c>
      <c r="R110" s="24">
        <v>0</v>
      </c>
    </row>
    <row r="111" spans="1:18" ht="32.25" customHeight="1">
      <c r="A111" s="110" t="s">
        <v>3</v>
      </c>
      <c r="B111" s="110"/>
      <c r="C111" s="110"/>
      <c r="D111" s="110"/>
      <c r="E111" s="110"/>
      <c r="F111" s="110"/>
      <c r="G111" s="110"/>
      <c r="H111" s="110"/>
      <c r="I111" s="110"/>
      <c r="J111" s="110"/>
      <c r="K111" s="111"/>
      <c r="L111" s="29">
        <v>650</v>
      </c>
      <c r="M111" s="28">
        <v>4</v>
      </c>
      <c r="N111" s="28">
        <v>9</v>
      </c>
      <c r="O111" s="27" t="s">
        <v>23</v>
      </c>
      <c r="P111" s="26" t="s">
        <v>1</v>
      </c>
      <c r="Q111" s="25">
        <v>2882.2</v>
      </c>
      <c r="R111" s="24">
        <v>0</v>
      </c>
    </row>
    <row r="112" spans="1:18" ht="21.75" customHeight="1">
      <c r="A112" s="108" t="s">
        <v>67</v>
      </c>
      <c r="B112" s="108"/>
      <c r="C112" s="108"/>
      <c r="D112" s="108"/>
      <c r="E112" s="108"/>
      <c r="F112" s="108"/>
      <c r="G112" s="108"/>
      <c r="H112" s="108"/>
      <c r="I112" s="108"/>
      <c r="J112" s="108"/>
      <c r="K112" s="109"/>
      <c r="L112" s="29">
        <v>650</v>
      </c>
      <c r="M112" s="28">
        <v>4</v>
      </c>
      <c r="N112" s="28">
        <v>12</v>
      </c>
      <c r="O112" s="27" t="s">
        <v>19</v>
      </c>
      <c r="P112" s="26" t="s">
        <v>18</v>
      </c>
      <c r="Q112" s="25">
        <f>Q113+Q117+Q121</f>
        <v>407.72</v>
      </c>
      <c r="R112" s="24">
        <v>0</v>
      </c>
    </row>
    <row r="113" spans="1:18" ht="54.75" customHeight="1">
      <c r="A113" s="125" t="s">
        <v>138</v>
      </c>
      <c r="B113" s="123"/>
      <c r="C113" s="123"/>
      <c r="D113" s="123"/>
      <c r="E113" s="123"/>
      <c r="F113" s="123"/>
      <c r="G113" s="123"/>
      <c r="H113" s="123"/>
      <c r="I113" s="123"/>
      <c r="J113" s="123"/>
      <c r="K113" s="124"/>
      <c r="L113" s="54">
        <v>650</v>
      </c>
      <c r="M113" s="55">
        <v>4</v>
      </c>
      <c r="N113" s="55">
        <v>12</v>
      </c>
      <c r="O113" s="56">
        <v>1600099990</v>
      </c>
      <c r="P113" s="57" t="s">
        <v>18</v>
      </c>
      <c r="Q113" s="58">
        <f>Q114</f>
        <v>1</v>
      </c>
      <c r="R113" s="59">
        <v>0</v>
      </c>
    </row>
    <row r="114" spans="1:18" ht="32.25" customHeight="1">
      <c r="A114" s="110" t="s">
        <v>7</v>
      </c>
      <c r="B114" s="110"/>
      <c r="C114" s="110"/>
      <c r="D114" s="110"/>
      <c r="E114" s="110"/>
      <c r="F114" s="110"/>
      <c r="G114" s="110"/>
      <c r="H114" s="110"/>
      <c r="I114" s="110"/>
      <c r="J114" s="110"/>
      <c r="K114" s="111"/>
      <c r="L114" s="29">
        <v>650</v>
      </c>
      <c r="M114" s="28">
        <v>4</v>
      </c>
      <c r="N114" s="28">
        <v>12</v>
      </c>
      <c r="O114" s="27">
        <v>1600099990</v>
      </c>
      <c r="P114" s="26" t="s">
        <v>6</v>
      </c>
      <c r="Q114" s="25">
        <f>Q115</f>
        <v>1</v>
      </c>
      <c r="R114" s="24">
        <v>0</v>
      </c>
    </row>
    <row r="115" spans="1:18" ht="32.25" customHeight="1">
      <c r="A115" s="110" t="s">
        <v>5</v>
      </c>
      <c r="B115" s="110"/>
      <c r="C115" s="110"/>
      <c r="D115" s="110"/>
      <c r="E115" s="110"/>
      <c r="F115" s="110"/>
      <c r="G115" s="110"/>
      <c r="H115" s="110"/>
      <c r="I115" s="110"/>
      <c r="J115" s="110"/>
      <c r="K115" s="111"/>
      <c r="L115" s="29">
        <v>650</v>
      </c>
      <c r="M115" s="28">
        <v>4</v>
      </c>
      <c r="N115" s="28">
        <v>12</v>
      </c>
      <c r="O115" s="27">
        <v>1600099990</v>
      </c>
      <c r="P115" s="26" t="s">
        <v>4</v>
      </c>
      <c r="Q115" s="25">
        <f>Q116</f>
        <v>1</v>
      </c>
      <c r="R115" s="24">
        <v>0</v>
      </c>
    </row>
    <row r="116" spans="1:18" ht="32.25" customHeight="1">
      <c r="A116" s="110" t="s">
        <v>3</v>
      </c>
      <c r="B116" s="110"/>
      <c r="C116" s="110"/>
      <c r="D116" s="110"/>
      <c r="E116" s="110"/>
      <c r="F116" s="110"/>
      <c r="G116" s="110"/>
      <c r="H116" s="110"/>
      <c r="I116" s="110"/>
      <c r="J116" s="110"/>
      <c r="K116" s="111"/>
      <c r="L116" s="29">
        <v>650</v>
      </c>
      <c r="M116" s="28">
        <v>4</v>
      </c>
      <c r="N116" s="28">
        <v>12</v>
      </c>
      <c r="O116" s="27">
        <v>1600099990</v>
      </c>
      <c r="P116" s="26" t="s">
        <v>1</v>
      </c>
      <c r="Q116" s="25">
        <v>1</v>
      </c>
      <c r="R116" s="24">
        <v>0</v>
      </c>
    </row>
    <row r="117" spans="1:18" ht="63.75" customHeight="1">
      <c r="A117" s="125" t="s">
        <v>139</v>
      </c>
      <c r="B117" s="123"/>
      <c r="C117" s="123"/>
      <c r="D117" s="123"/>
      <c r="E117" s="123"/>
      <c r="F117" s="123"/>
      <c r="G117" s="123"/>
      <c r="H117" s="123"/>
      <c r="I117" s="123"/>
      <c r="J117" s="123"/>
      <c r="K117" s="124"/>
      <c r="L117" s="54">
        <v>650</v>
      </c>
      <c r="M117" s="55">
        <v>4</v>
      </c>
      <c r="N117" s="55">
        <v>12</v>
      </c>
      <c r="O117" s="56">
        <v>3400099990</v>
      </c>
      <c r="P117" s="57" t="s">
        <v>18</v>
      </c>
      <c r="Q117" s="58">
        <f>Q118</f>
        <v>30</v>
      </c>
      <c r="R117" s="59">
        <v>0</v>
      </c>
    </row>
    <row r="118" spans="1:18" ht="32.25" customHeight="1">
      <c r="A118" s="110" t="s">
        <v>7</v>
      </c>
      <c r="B118" s="110"/>
      <c r="C118" s="110"/>
      <c r="D118" s="110"/>
      <c r="E118" s="110"/>
      <c r="F118" s="110"/>
      <c r="G118" s="110"/>
      <c r="H118" s="110"/>
      <c r="I118" s="110"/>
      <c r="J118" s="110"/>
      <c r="K118" s="111"/>
      <c r="L118" s="29">
        <v>650</v>
      </c>
      <c r="M118" s="28">
        <v>4</v>
      </c>
      <c r="N118" s="28">
        <v>12</v>
      </c>
      <c r="O118" s="27">
        <v>3400099990</v>
      </c>
      <c r="P118" s="26" t="s">
        <v>6</v>
      </c>
      <c r="Q118" s="25">
        <f>Q119</f>
        <v>30</v>
      </c>
      <c r="R118" s="24">
        <v>0</v>
      </c>
    </row>
    <row r="119" spans="1:18" ht="32.25" customHeight="1">
      <c r="A119" s="110" t="s">
        <v>5</v>
      </c>
      <c r="B119" s="110"/>
      <c r="C119" s="110"/>
      <c r="D119" s="110"/>
      <c r="E119" s="110"/>
      <c r="F119" s="110"/>
      <c r="G119" s="110"/>
      <c r="H119" s="110"/>
      <c r="I119" s="110"/>
      <c r="J119" s="110"/>
      <c r="K119" s="111"/>
      <c r="L119" s="29">
        <v>650</v>
      </c>
      <c r="M119" s="28">
        <v>4</v>
      </c>
      <c r="N119" s="28">
        <v>12</v>
      </c>
      <c r="O119" s="27">
        <v>3400099990</v>
      </c>
      <c r="P119" s="26" t="s">
        <v>4</v>
      </c>
      <c r="Q119" s="25">
        <f>Q120</f>
        <v>30</v>
      </c>
      <c r="R119" s="24">
        <v>0</v>
      </c>
    </row>
    <row r="120" spans="1:18" ht="32.25" customHeight="1">
      <c r="A120" s="110" t="s">
        <v>3</v>
      </c>
      <c r="B120" s="110"/>
      <c r="C120" s="110"/>
      <c r="D120" s="110"/>
      <c r="E120" s="110"/>
      <c r="F120" s="110"/>
      <c r="G120" s="110"/>
      <c r="H120" s="110"/>
      <c r="I120" s="110"/>
      <c r="J120" s="110"/>
      <c r="K120" s="111"/>
      <c r="L120" s="29">
        <v>650</v>
      </c>
      <c r="M120" s="28">
        <v>4</v>
      </c>
      <c r="N120" s="28">
        <v>12</v>
      </c>
      <c r="O120" s="27">
        <v>3400099990</v>
      </c>
      <c r="P120" s="26" t="s">
        <v>1</v>
      </c>
      <c r="Q120" s="25">
        <v>30</v>
      </c>
      <c r="R120" s="24">
        <v>0</v>
      </c>
    </row>
    <row r="121" spans="1:18" ht="83.25" customHeight="1">
      <c r="A121" s="108" t="s">
        <v>39</v>
      </c>
      <c r="B121" s="108"/>
      <c r="C121" s="108"/>
      <c r="D121" s="108"/>
      <c r="E121" s="108"/>
      <c r="F121" s="108"/>
      <c r="G121" s="108"/>
      <c r="H121" s="108"/>
      <c r="I121" s="108"/>
      <c r="J121" s="108"/>
      <c r="K121" s="109"/>
      <c r="L121" s="29">
        <v>650</v>
      </c>
      <c r="M121" s="28">
        <v>4</v>
      </c>
      <c r="N121" s="28">
        <v>12</v>
      </c>
      <c r="O121" s="27" t="s">
        <v>35</v>
      </c>
      <c r="P121" s="26" t="s">
        <v>18</v>
      </c>
      <c r="Q121" s="25">
        <f>Q122</f>
        <v>376.72</v>
      </c>
      <c r="R121" s="24">
        <v>0</v>
      </c>
    </row>
    <row r="122" spans="1:18" ht="15" customHeight="1">
      <c r="A122" s="110" t="s">
        <v>38</v>
      </c>
      <c r="B122" s="110"/>
      <c r="C122" s="110"/>
      <c r="D122" s="110"/>
      <c r="E122" s="110"/>
      <c r="F122" s="110"/>
      <c r="G122" s="110"/>
      <c r="H122" s="110"/>
      <c r="I122" s="110"/>
      <c r="J122" s="110"/>
      <c r="K122" s="111"/>
      <c r="L122" s="29">
        <v>650</v>
      </c>
      <c r="M122" s="28">
        <v>4</v>
      </c>
      <c r="N122" s="28">
        <v>12</v>
      </c>
      <c r="O122" s="27" t="s">
        <v>35</v>
      </c>
      <c r="P122" s="26" t="s">
        <v>37</v>
      </c>
      <c r="Q122" s="25">
        <f>Q123</f>
        <v>376.72</v>
      </c>
      <c r="R122" s="24">
        <v>0</v>
      </c>
    </row>
    <row r="123" spans="1:18" ht="15" customHeight="1">
      <c r="A123" s="110" t="s">
        <v>36</v>
      </c>
      <c r="B123" s="110"/>
      <c r="C123" s="110"/>
      <c r="D123" s="110"/>
      <c r="E123" s="110"/>
      <c r="F123" s="110"/>
      <c r="G123" s="110"/>
      <c r="H123" s="110"/>
      <c r="I123" s="110"/>
      <c r="J123" s="110"/>
      <c r="K123" s="111"/>
      <c r="L123" s="29">
        <v>650</v>
      </c>
      <c r="M123" s="28">
        <v>4</v>
      </c>
      <c r="N123" s="28">
        <v>12</v>
      </c>
      <c r="O123" s="27" t="s">
        <v>35</v>
      </c>
      <c r="P123" s="26" t="s">
        <v>34</v>
      </c>
      <c r="Q123" s="25">
        <v>376.72</v>
      </c>
      <c r="R123" s="24">
        <v>0</v>
      </c>
    </row>
    <row r="124" spans="1:18" ht="15" customHeight="1">
      <c r="A124" s="108" t="s">
        <v>66</v>
      </c>
      <c r="B124" s="108"/>
      <c r="C124" s="108"/>
      <c r="D124" s="108"/>
      <c r="E124" s="108"/>
      <c r="F124" s="108"/>
      <c r="G124" s="108"/>
      <c r="H124" s="108"/>
      <c r="I124" s="108"/>
      <c r="J124" s="108"/>
      <c r="K124" s="109"/>
      <c r="L124" s="42">
        <v>650</v>
      </c>
      <c r="M124" s="43">
        <v>5</v>
      </c>
      <c r="N124" s="43">
        <v>0</v>
      </c>
      <c r="O124" s="44" t="s">
        <v>19</v>
      </c>
      <c r="P124" s="45" t="s">
        <v>18</v>
      </c>
      <c r="Q124" s="46">
        <f>Q125+Q134</f>
        <v>404.4</v>
      </c>
      <c r="R124" s="47">
        <v>0</v>
      </c>
    </row>
    <row r="125" spans="1:18" ht="15" customHeight="1">
      <c r="A125" s="110" t="s">
        <v>65</v>
      </c>
      <c r="B125" s="110"/>
      <c r="C125" s="110"/>
      <c r="D125" s="110"/>
      <c r="E125" s="110"/>
      <c r="F125" s="110"/>
      <c r="G125" s="110"/>
      <c r="H125" s="110"/>
      <c r="I125" s="110"/>
      <c r="J125" s="110"/>
      <c r="K125" s="111"/>
      <c r="L125" s="29">
        <v>650</v>
      </c>
      <c r="M125" s="28">
        <v>5</v>
      </c>
      <c r="N125" s="28">
        <v>1</v>
      </c>
      <c r="O125" s="27" t="s">
        <v>19</v>
      </c>
      <c r="P125" s="26" t="s">
        <v>18</v>
      </c>
      <c r="Q125" s="25">
        <f>Q126+Q130</f>
        <v>50</v>
      </c>
      <c r="R125" s="24">
        <v>0</v>
      </c>
    </row>
    <row r="126" spans="1:18" ht="15" customHeight="1">
      <c r="A126" s="93"/>
      <c r="B126" s="93"/>
      <c r="C126" s="93"/>
      <c r="D126" s="93"/>
      <c r="E126" s="93"/>
      <c r="F126" s="93"/>
      <c r="G126" s="93"/>
      <c r="H126" s="93"/>
      <c r="I126" s="93"/>
      <c r="J126" s="49" t="s">
        <v>29</v>
      </c>
      <c r="K126" s="94"/>
      <c r="L126" s="29">
        <v>650</v>
      </c>
      <c r="M126" s="28">
        <v>5</v>
      </c>
      <c r="N126" s="28">
        <v>1</v>
      </c>
      <c r="O126" s="27">
        <v>7000099990</v>
      </c>
      <c r="P126" s="48">
        <v>0</v>
      </c>
      <c r="Q126" s="25">
        <f>Q127</f>
        <v>50</v>
      </c>
      <c r="R126" s="24"/>
    </row>
    <row r="127" spans="1:18" ht="32.25" customHeight="1">
      <c r="A127" s="110" t="s">
        <v>7</v>
      </c>
      <c r="B127" s="110"/>
      <c r="C127" s="110"/>
      <c r="D127" s="110"/>
      <c r="E127" s="110"/>
      <c r="F127" s="110"/>
      <c r="G127" s="110"/>
      <c r="H127" s="110"/>
      <c r="I127" s="110"/>
      <c r="J127" s="110"/>
      <c r="K127" s="111"/>
      <c r="L127" s="29">
        <v>650</v>
      </c>
      <c r="M127" s="28">
        <v>5</v>
      </c>
      <c r="N127" s="28">
        <v>1</v>
      </c>
      <c r="O127" s="27">
        <v>7000099990</v>
      </c>
      <c r="P127" s="26" t="s">
        <v>6</v>
      </c>
      <c r="Q127" s="25">
        <f>Q128</f>
        <v>50</v>
      </c>
      <c r="R127" s="24">
        <v>0</v>
      </c>
    </row>
    <row r="128" spans="1:18" ht="32.25" customHeight="1">
      <c r="A128" s="110" t="s">
        <v>5</v>
      </c>
      <c r="B128" s="110"/>
      <c r="C128" s="110"/>
      <c r="D128" s="110"/>
      <c r="E128" s="110"/>
      <c r="F128" s="110"/>
      <c r="G128" s="110"/>
      <c r="H128" s="110"/>
      <c r="I128" s="110"/>
      <c r="J128" s="110"/>
      <c r="K128" s="111"/>
      <c r="L128" s="29">
        <v>650</v>
      </c>
      <c r="M128" s="28">
        <v>5</v>
      </c>
      <c r="N128" s="28">
        <v>1</v>
      </c>
      <c r="O128" s="27">
        <v>7000099990</v>
      </c>
      <c r="P128" s="26" t="s">
        <v>4</v>
      </c>
      <c r="Q128" s="25">
        <f>Q129</f>
        <v>50</v>
      </c>
      <c r="R128" s="24">
        <v>0</v>
      </c>
    </row>
    <row r="129" spans="1:18" ht="32.25" customHeight="1">
      <c r="A129" s="110" t="s">
        <v>3</v>
      </c>
      <c r="B129" s="110"/>
      <c r="C129" s="110"/>
      <c r="D129" s="110"/>
      <c r="E129" s="110"/>
      <c r="F129" s="110"/>
      <c r="G129" s="110"/>
      <c r="H129" s="110"/>
      <c r="I129" s="110"/>
      <c r="J129" s="110"/>
      <c r="K129" s="111"/>
      <c r="L129" s="29">
        <v>650</v>
      </c>
      <c r="M129" s="28">
        <v>5</v>
      </c>
      <c r="N129" s="28">
        <v>1</v>
      </c>
      <c r="O129" s="27">
        <v>7000099990</v>
      </c>
      <c r="P129" s="48">
        <v>244</v>
      </c>
      <c r="Q129" s="25">
        <v>50</v>
      </c>
      <c r="R129" s="24">
        <v>0</v>
      </c>
    </row>
    <row r="130" spans="1:18" ht="49.5" customHeight="1">
      <c r="A130" s="123" t="s">
        <v>131</v>
      </c>
      <c r="B130" s="123"/>
      <c r="C130" s="123"/>
      <c r="D130" s="123"/>
      <c r="E130" s="123"/>
      <c r="F130" s="123"/>
      <c r="G130" s="123"/>
      <c r="H130" s="123"/>
      <c r="I130" s="123"/>
      <c r="J130" s="123"/>
      <c r="K130" s="124"/>
      <c r="L130" s="54">
        <v>650</v>
      </c>
      <c r="M130" s="55">
        <v>5</v>
      </c>
      <c r="N130" s="55">
        <v>1</v>
      </c>
      <c r="O130" s="56">
        <v>1100000000</v>
      </c>
      <c r="P130" s="57" t="s">
        <v>18</v>
      </c>
      <c r="Q130" s="58">
        <f>Q131</f>
        <v>0</v>
      </c>
      <c r="R130" s="59">
        <v>0</v>
      </c>
    </row>
    <row r="131" spans="1:18" ht="32.25" customHeight="1">
      <c r="A131" s="110" t="s">
        <v>7</v>
      </c>
      <c r="B131" s="110"/>
      <c r="C131" s="110"/>
      <c r="D131" s="110"/>
      <c r="E131" s="110"/>
      <c r="F131" s="110"/>
      <c r="G131" s="110"/>
      <c r="H131" s="110"/>
      <c r="I131" s="110"/>
      <c r="J131" s="110"/>
      <c r="K131" s="111"/>
      <c r="L131" s="29">
        <v>650</v>
      </c>
      <c r="M131" s="28">
        <v>5</v>
      </c>
      <c r="N131" s="28">
        <v>1</v>
      </c>
      <c r="O131" s="27">
        <v>1100000000</v>
      </c>
      <c r="P131" s="26" t="s">
        <v>6</v>
      </c>
      <c r="Q131" s="25">
        <f>Q132</f>
        <v>0</v>
      </c>
      <c r="R131" s="24">
        <v>0</v>
      </c>
    </row>
    <row r="132" spans="1:18" ht="32.25" customHeight="1">
      <c r="A132" s="110" t="s">
        <v>5</v>
      </c>
      <c r="B132" s="110"/>
      <c r="C132" s="110"/>
      <c r="D132" s="110"/>
      <c r="E132" s="110"/>
      <c r="F132" s="110"/>
      <c r="G132" s="110"/>
      <c r="H132" s="110"/>
      <c r="I132" s="110"/>
      <c r="J132" s="110"/>
      <c r="K132" s="111"/>
      <c r="L132" s="29">
        <v>650</v>
      </c>
      <c r="M132" s="28">
        <v>5</v>
      </c>
      <c r="N132" s="28">
        <v>1</v>
      </c>
      <c r="O132" s="27">
        <v>1100000000</v>
      </c>
      <c r="P132" s="26" t="s">
        <v>4</v>
      </c>
      <c r="Q132" s="25">
        <f>Q133</f>
        <v>0</v>
      </c>
      <c r="R132" s="24">
        <v>0</v>
      </c>
    </row>
    <row r="133" spans="1:18" ht="32.25" customHeight="1">
      <c r="A133" s="110" t="s">
        <v>3</v>
      </c>
      <c r="B133" s="110"/>
      <c r="C133" s="110"/>
      <c r="D133" s="110"/>
      <c r="E133" s="110"/>
      <c r="F133" s="110"/>
      <c r="G133" s="110"/>
      <c r="H133" s="110"/>
      <c r="I133" s="110"/>
      <c r="J133" s="110"/>
      <c r="K133" s="111"/>
      <c r="L133" s="29">
        <v>650</v>
      </c>
      <c r="M133" s="28">
        <v>5</v>
      </c>
      <c r="N133" s="28">
        <v>1</v>
      </c>
      <c r="O133" s="27">
        <v>1100000000</v>
      </c>
      <c r="P133" s="26" t="s">
        <v>1</v>
      </c>
      <c r="Q133" s="25">
        <v>0</v>
      </c>
      <c r="R133" s="24">
        <v>0</v>
      </c>
    </row>
    <row r="134" spans="1:18" ht="15" customHeight="1">
      <c r="A134" s="108" t="s">
        <v>64</v>
      </c>
      <c r="B134" s="108"/>
      <c r="C134" s="108"/>
      <c r="D134" s="108"/>
      <c r="E134" s="108"/>
      <c r="F134" s="108"/>
      <c r="G134" s="108"/>
      <c r="H134" s="108"/>
      <c r="I134" s="108"/>
      <c r="J134" s="108"/>
      <c r="K134" s="109"/>
      <c r="L134" s="29">
        <v>650</v>
      </c>
      <c r="M134" s="28">
        <v>5</v>
      </c>
      <c r="N134" s="28">
        <v>3</v>
      </c>
      <c r="O134" s="27" t="s">
        <v>19</v>
      </c>
      <c r="P134" s="26" t="s">
        <v>18</v>
      </c>
      <c r="Q134" s="25">
        <f>Q135+Q142</f>
        <v>354.4</v>
      </c>
      <c r="R134" s="24">
        <v>0</v>
      </c>
    </row>
    <row r="135" spans="1:18" ht="52.5" customHeight="1">
      <c r="A135" s="128" t="s">
        <v>141</v>
      </c>
      <c r="B135" s="128"/>
      <c r="C135" s="128"/>
      <c r="D135" s="128"/>
      <c r="E135" s="128"/>
      <c r="F135" s="128"/>
      <c r="G135" s="128"/>
      <c r="H135" s="128"/>
      <c r="I135" s="128"/>
      <c r="J135" s="128"/>
      <c r="K135" s="129"/>
      <c r="L135" s="29">
        <v>650</v>
      </c>
      <c r="M135" s="28">
        <v>5</v>
      </c>
      <c r="N135" s="28">
        <v>3</v>
      </c>
      <c r="O135" s="27" t="s">
        <v>63</v>
      </c>
      <c r="P135" s="26" t="s">
        <v>18</v>
      </c>
      <c r="Q135" s="25">
        <f aca="true" t="shared" si="2" ref="Q135:Q140">Q136</f>
        <v>304.4</v>
      </c>
      <c r="R135" s="24">
        <v>0</v>
      </c>
    </row>
    <row r="136" spans="1:18" ht="52.5" customHeight="1">
      <c r="A136" s="110" t="s">
        <v>62</v>
      </c>
      <c r="B136" s="110"/>
      <c r="C136" s="110"/>
      <c r="D136" s="110"/>
      <c r="E136" s="110"/>
      <c r="F136" s="110"/>
      <c r="G136" s="110"/>
      <c r="H136" s="110"/>
      <c r="I136" s="110"/>
      <c r="J136" s="110"/>
      <c r="K136" s="111"/>
      <c r="L136" s="29">
        <v>650</v>
      </c>
      <c r="M136" s="28">
        <v>5</v>
      </c>
      <c r="N136" s="28">
        <v>3</v>
      </c>
      <c r="O136" s="27" t="s">
        <v>61</v>
      </c>
      <c r="P136" s="26" t="s">
        <v>18</v>
      </c>
      <c r="Q136" s="25">
        <f t="shared" si="2"/>
        <v>304.4</v>
      </c>
      <c r="R136" s="24">
        <v>0</v>
      </c>
    </row>
    <row r="137" spans="1:18" ht="31.5" customHeight="1">
      <c r="A137" s="110" t="s">
        <v>60</v>
      </c>
      <c r="B137" s="110"/>
      <c r="C137" s="110"/>
      <c r="D137" s="110"/>
      <c r="E137" s="110"/>
      <c r="F137" s="110"/>
      <c r="G137" s="110"/>
      <c r="H137" s="110"/>
      <c r="I137" s="110"/>
      <c r="J137" s="110"/>
      <c r="K137" s="111"/>
      <c r="L137" s="29">
        <v>650</v>
      </c>
      <c r="M137" s="28">
        <v>5</v>
      </c>
      <c r="N137" s="28">
        <v>3</v>
      </c>
      <c r="O137" s="27" t="s">
        <v>59</v>
      </c>
      <c r="P137" s="26" t="s">
        <v>18</v>
      </c>
      <c r="Q137" s="25">
        <f t="shared" si="2"/>
        <v>304.4</v>
      </c>
      <c r="R137" s="24">
        <v>0</v>
      </c>
    </row>
    <row r="138" spans="1:18" ht="85.5" customHeight="1">
      <c r="A138" s="110" t="s">
        <v>58</v>
      </c>
      <c r="B138" s="110"/>
      <c r="C138" s="110"/>
      <c r="D138" s="110"/>
      <c r="E138" s="110"/>
      <c r="F138" s="110"/>
      <c r="G138" s="110"/>
      <c r="H138" s="110"/>
      <c r="I138" s="110"/>
      <c r="J138" s="110"/>
      <c r="K138" s="111"/>
      <c r="L138" s="29">
        <v>650</v>
      </c>
      <c r="M138" s="28">
        <v>5</v>
      </c>
      <c r="N138" s="28">
        <v>3</v>
      </c>
      <c r="O138" s="27" t="s">
        <v>57</v>
      </c>
      <c r="P138" s="26" t="s">
        <v>18</v>
      </c>
      <c r="Q138" s="25">
        <f t="shared" si="2"/>
        <v>304.4</v>
      </c>
      <c r="R138" s="24">
        <v>0</v>
      </c>
    </row>
    <row r="139" spans="1:18" ht="32.25" customHeight="1">
      <c r="A139" s="110" t="s">
        <v>7</v>
      </c>
      <c r="B139" s="110"/>
      <c r="C139" s="110"/>
      <c r="D139" s="110"/>
      <c r="E139" s="110"/>
      <c r="F139" s="110"/>
      <c r="G139" s="110"/>
      <c r="H139" s="110"/>
      <c r="I139" s="110"/>
      <c r="J139" s="110"/>
      <c r="K139" s="111"/>
      <c r="L139" s="29">
        <v>650</v>
      </c>
      <c r="M139" s="28">
        <v>5</v>
      </c>
      <c r="N139" s="28">
        <v>3</v>
      </c>
      <c r="O139" s="27" t="s">
        <v>57</v>
      </c>
      <c r="P139" s="26" t="s">
        <v>6</v>
      </c>
      <c r="Q139" s="25">
        <f t="shared" si="2"/>
        <v>304.4</v>
      </c>
      <c r="R139" s="24">
        <v>0</v>
      </c>
    </row>
    <row r="140" spans="1:18" ht="32.25" customHeight="1">
      <c r="A140" s="110" t="s">
        <v>5</v>
      </c>
      <c r="B140" s="110"/>
      <c r="C140" s="110"/>
      <c r="D140" s="110"/>
      <c r="E140" s="110"/>
      <c r="F140" s="110"/>
      <c r="G140" s="110"/>
      <c r="H140" s="110"/>
      <c r="I140" s="110"/>
      <c r="J140" s="110"/>
      <c r="K140" s="111"/>
      <c r="L140" s="29">
        <v>650</v>
      </c>
      <c r="M140" s="28">
        <v>5</v>
      </c>
      <c r="N140" s="28">
        <v>3</v>
      </c>
      <c r="O140" s="27" t="s">
        <v>57</v>
      </c>
      <c r="P140" s="26" t="s">
        <v>4</v>
      </c>
      <c r="Q140" s="25">
        <f t="shared" si="2"/>
        <v>304.4</v>
      </c>
      <c r="R140" s="24">
        <v>0</v>
      </c>
    </row>
    <row r="141" spans="1:18" ht="32.25" customHeight="1">
      <c r="A141" s="110" t="s">
        <v>3</v>
      </c>
      <c r="B141" s="110"/>
      <c r="C141" s="110"/>
      <c r="D141" s="110"/>
      <c r="E141" s="110"/>
      <c r="F141" s="110"/>
      <c r="G141" s="110"/>
      <c r="H141" s="110"/>
      <c r="I141" s="110"/>
      <c r="J141" s="110"/>
      <c r="K141" s="111"/>
      <c r="L141" s="29">
        <v>650</v>
      </c>
      <c r="M141" s="28">
        <v>5</v>
      </c>
      <c r="N141" s="28">
        <v>3</v>
      </c>
      <c r="O141" s="27" t="s">
        <v>57</v>
      </c>
      <c r="P141" s="26" t="s">
        <v>1</v>
      </c>
      <c r="Q141" s="25">
        <v>304.4</v>
      </c>
      <c r="R141" s="24">
        <v>0</v>
      </c>
    </row>
    <row r="142" spans="1:18" ht="15" customHeight="1">
      <c r="A142" s="110" t="s">
        <v>29</v>
      </c>
      <c r="B142" s="110"/>
      <c r="C142" s="110"/>
      <c r="D142" s="110"/>
      <c r="E142" s="110"/>
      <c r="F142" s="110"/>
      <c r="G142" s="110"/>
      <c r="H142" s="110"/>
      <c r="I142" s="110"/>
      <c r="J142" s="110"/>
      <c r="K142" s="111"/>
      <c r="L142" s="29">
        <v>650</v>
      </c>
      <c r="M142" s="28">
        <v>5</v>
      </c>
      <c r="N142" s="28">
        <v>3</v>
      </c>
      <c r="O142" s="27" t="s">
        <v>23</v>
      </c>
      <c r="P142" s="26" t="s">
        <v>18</v>
      </c>
      <c r="Q142" s="25">
        <f>Q143</f>
        <v>50</v>
      </c>
      <c r="R142" s="24">
        <v>0</v>
      </c>
    </row>
    <row r="143" spans="1:18" ht="32.25" customHeight="1">
      <c r="A143" s="110" t="s">
        <v>7</v>
      </c>
      <c r="B143" s="110"/>
      <c r="C143" s="110"/>
      <c r="D143" s="110"/>
      <c r="E143" s="110"/>
      <c r="F143" s="110"/>
      <c r="G143" s="110"/>
      <c r="H143" s="110"/>
      <c r="I143" s="110"/>
      <c r="J143" s="110"/>
      <c r="K143" s="111"/>
      <c r="L143" s="29">
        <v>650</v>
      </c>
      <c r="M143" s="28">
        <v>5</v>
      </c>
      <c r="N143" s="28">
        <v>3</v>
      </c>
      <c r="O143" s="27" t="s">
        <v>23</v>
      </c>
      <c r="P143" s="26" t="s">
        <v>6</v>
      </c>
      <c r="Q143" s="25">
        <f>Q144</f>
        <v>50</v>
      </c>
      <c r="R143" s="24">
        <v>0</v>
      </c>
    </row>
    <row r="144" spans="1:18" ht="32.25" customHeight="1">
      <c r="A144" s="110" t="s">
        <v>5</v>
      </c>
      <c r="B144" s="110"/>
      <c r="C144" s="110"/>
      <c r="D144" s="110"/>
      <c r="E144" s="110"/>
      <c r="F144" s="110"/>
      <c r="G144" s="110"/>
      <c r="H144" s="110"/>
      <c r="I144" s="110"/>
      <c r="J144" s="110"/>
      <c r="K144" s="111"/>
      <c r="L144" s="29">
        <v>650</v>
      </c>
      <c r="M144" s="28">
        <v>5</v>
      </c>
      <c r="N144" s="28">
        <v>3</v>
      </c>
      <c r="O144" s="27" t="s">
        <v>23</v>
      </c>
      <c r="P144" s="26" t="s">
        <v>4</v>
      </c>
      <c r="Q144" s="25">
        <f>Q145</f>
        <v>50</v>
      </c>
      <c r="R144" s="24">
        <v>0</v>
      </c>
    </row>
    <row r="145" spans="1:18" ht="32.25" customHeight="1">
      <c r="A145" s="110" t="s">
        <v>3</v>
      </c>
      <c r="B145" s="110"/>
      <c r="C145" s="110"/>
      <c r="D145" s="110"/>
      <c r="E145" s="110"/>
      <c r="F145" s="110"/>
      <c r="G145" s="110"/>
      <c r="H145" s="110"/>
      <c r="I145" s="110"/>
      <c r="J145" s="110"/>
      <c r="K145" s="111"/>
      <c r="L145" s="29">
        <v>650</v>
      </c>
      <c r="M145" s="28">
        <v>5</v>
      </c>
      <c r="N145" s="28">
        <v>3</v>
      </c>
      <c r="O145" s="27" t="s">
        <v>23</v>
      </c>
      <c r="P145" s="26" t="s">
        <v>1</v>
      </c>
      <c r="Q145" s="25">
        <v>50</v>
      </c>
      <c r="R145" s="24">
        <v>0</v>
      </c>
    </row>
    <row r="146" spans="1:18" ht="15" customHeight="1">
      <c r="A146" s="108" t="s">
        <v>56</v>
      </c>
      <c r="B146" s="108"/>
      <c r="C146" s="108"/>
      <c r="D146" s="108"/>
      <c r="E146" s="108"/>
      <c r="F146" s="108"/>
      <c r="G146" s="108"/>
      <c r="H146" s="108"/>
      <c r="I146" s="108"/>
      <c r="J146" s="108"/>
      <c r="K146" s="109"/>
      <c r="L146" s="42">
        <v>650</v>
      </c>
      <c r="M146" s="43">
        <v>7</v>
      </c>
      <c r="N146" s="43">
        <v>0</v>
      </c>
      <c r="O146" s="44" t="s">
        <v>19</v>
      </c>
      <c r="P146" s="45" t="s">
        <v>18</v>
      </c>
      <c r="Q146" s="46">
        <f>Q147</f>
        <v>2</v>
      </c>
      <c r="R146" s="47">
        <v>0</v>
      </c>
    </row>
    <row r="147" spans="1:18" ht="21.75" customHeight="1">
      <c r="A147" s="110" t="s">
        <v>55</v>
      </c>
      <c r="B147" s="110"/>
      <c r="C147" s="110"/>
      <c r="D147" s="110"/>
      <c r="E147" s="110"/>
      <c r="F147" s="110"/>
      <c r="G147" s="110"/>
      <c r="H147" s="110"/>
      <c r="I147" s="110"/>
      <c r="J147" s="110"/>
      <c r="K147" s="111"/>
      <c r="L147" s="29">
        <v>650</v>
      </c>
      <c r="M147" s="28">
        <v>7</v>
      </c>
      <c r="N147" s="28">
        <v>7</v>
      </c>
      <c r="O147" s="27" t="s">
        <v>19</v>
      </c>
      <c r="P147" s="26" t="s">
        <v>18</v>
      </c>
      <c r="Q147" s="25">
        <f>Q148</f>
        <v>2</v>
      </c>
      <c r="R147" s="24">
        <v>0</v>
      </c>
    </row>
    <row r="148" spans="1:18" ht="38.25" customHeight="1">
      <c r="A148" s="123" t="s">
        <v>132</v>
      </c>
      <c r="B148" s="123"/>
      <c r="C148" s="123"/>
      <c r="D148" s="123"/>
      <c r="E148" s="123"/>
      <c r="F148" s="123"/>
      <c r="G148" s="123"/>
      <c r="H148" s="123"/>
      <c r="I148" s="123"/>
      <c r="J148" s="123"/>
      <c r="K148" s="124"/>
      <c r="L148" s="54">
        <v>650</v>
      </c>
      <c r="M148" s="55">
        <v>7</v>
      </c>
      <c r="N148" s="55">
        <v>7</v>
      </c>
      <c r="O148" s="56">
        <v>3200099990</v>
      </c>
      <c r="P148" s="57" t="s">
        <v>18</v>
      </c>
      <c r="Q148" s="58">
        <f>Q149</f>
        <v>2</v>
      </c>
      <c r="R148" s="59">
        <f>R149</f>
        <v>0</v>
      </c>
    </row>
    <row r="149" spans="1:18" ht="32.25" customHeight="1">
      <c r="A149" s="110" t="s">
        <v>7</v>
      </c>
      <c r="B149" s="110"/>
      <c r="C149" s="110"/>
      <c r="D149" s="110"/>
      <c r="E149" s="110"/>
      <c r="F149" s="110"/>
      <c r="G149" s="110"/>
      <c r="H149" s="110"/>
      <c r="I149" s="110"/>
      <c r="J149" s="110"/>
      <c r="K149" s="111"/>
      <c r="L149" s="29">
        <v>650</v>
      </c>
      <c r="M149" s="28">
        <v>7</v>
      </c>
      <c r="N149" s="28">
        <v>7</v>
      </c>
      <c r="O149" s="27">
        <v>3200099990</v>
      </c>
      <c r="P149" s="26" t="s">
        <v>6</v>
      </c>
      <c r="Q149" s="25">
        <f>Q150</f>
        <v>2</v>
      </c>
      <c r="R149" s="24">
        <v>0</v>
      </c>
    </row>
    <row r="150" spans="1:18" ht="32.25" customHeight="1">
      <c r="A150" s="110" t="s">
        <v>5</v>
      </c>
      <c r="B150" s="110"/>
      <c r="C150" s="110"/>
      <c r="D150" s="110"/>
      <c r="E150" s="110"/>
      <c r="F150" s="110"/>
      <c r="G150" s="110"/>
      <c r="H150" s="110"/>
      <c r="I150" s="110"/>
      <c r="J150" s="110"/>
      <c r="K150" s="111"/>
      <c r="L150" s="29">
        <v>650</v>
      </c>
      <c r="M150" s="28">
        <v>7</v>
      </c>
      <c r="N150" s="28">
        <v>7</v>
      </c>
      <c r="O150" s="27">
        <v>3200099990</v>
      </c>
      <c r="P150" s="26" t="s">
        <v>4</v>
      </c>
      <c r="Q150" s="25">
        <f>Q151</f>
        <v>2</v>
      </c>
      <c r="R150" s="24">
        <v>0</v>
      </c>
    </row>
    <row r="151" spans="1:18" ht="32.25" customHeight="1">
      <c r="A151" s="110" t="s">
        <v>3</v>
      </c>
      <c r="B151" s="110"/>
      <c r="C151" s="110"/>
      <c r="D151" s="110"/>
      <c r="E151" s="110"/>
      <c r="F151" s="110"/>
      <c r="G151" s="110"/>
      <c r="H151" s="110"/>
      <c r="I151" s="110"/>
      <c r="J151" s="110"/>
      <c r="K151" s="111"/>
      <c r="L151" s="29">
        <v>650</v>
      </c>
      <c r="M151" s="28">
        <v>7</v>
      </c>
      <c r="N151" s="28">
        <v>7</v>
      </c>
      <c r="O151" s="27">
        <v>3200099990</v>
      </c>
      <c r="P151" s="26" t="s">
        <v>1</v>
      </c>
      <c r="Q151" s="25">
        <v>2</v>
      </c>
      <c r="R151" s="24">
        <v>0</v>
      </c>
    </row>
    <row r="152" spans="1:18" ht="61.5" customHeight="1">
      <c r="A152" s="93"/>
      <c r="B152" s="93"/>
      <c r="C152" s="93"/>
      <c r="D152" s="93"/>
      <c r="E152" s="93"/>
      <c r="F152" s="93"/>
      <c r="G152" s="93"/>
      <c r="H152" s="93"/>
      <c r="I152" s="93"/>
      <c r="J152" s="95" t="s">
        <v>136</v>
      </c>
      <c r="K152" s="98"/>
      <c r="L152" s="54">
        <v>650</v>
      </c>
      <c r="M152" s="55">
        <v>0</v>
      </c>
      <c r="N152" s="55">
        <v>0</v>
      </c>
      <c r="O152" s="56">
        <v>0</v>
      </c>
      <c r="P152" s="66">
        <v>0</v>
      </c>
      <c r="Q152" s="58">
        <f>Q155+Q161+Q165+Q168+Q172+Q187</f>
        <v>10005.6</v>
      </c>
      <c r="R152" s="59">
        <f>R155+R161+R165+R168+R172+R187</f>
        <v>0</v>
      </c>
    </row>
    <row r="153" spans="1:18" ht="15" customHeight="1">
      <c r="A153" s="108" t="s">
        <v>54</v>
      </c>
      <c r="B153" s="108"/>
      <c r="C153" s="108"/>
      <c r="D153" s="108"/>
      <c r="E153" s="108"/>
      <c r="F153" s="108"/>
      <c r="G153" s="108"/>
      <c r="H153" s="108"/>
      <c r="I153" s="108"/>
      <c r="J153" s="108"/>
      <c r="K153" s="109"/>
      <c r="L153" s="42">
        <v>650</v>
      </c>
      <c r="M153" s="43">
        <v>8</v>
      </c>
      <c r="N153" s="43">
        <v>0</v>
      </c>
      <c r="O153" s="44" t="s">
        <v>19</v>
      </c>
      <c r="P153" s="45" t="s">
        <v>18</v>
      </c>
      <c r="Q153" s="46">
        <f>Q154</f>
        <v>10651.4</v>
      </c>
      <c r="R153" s="47">
        <v>0</v>
      </c>
    </row>
    <row r="154" spans="1:18" ht="15" customHeight="1">
      <c r="A154" s="110" t="s">
        <v>53</v>
      </c>
      <c r="B154" s="110"/>
      <c r="C154" s="110"/>
      <c r="D154" s="110"/>
      <c r="E154" s="110"/>
      <c r="F154" s="110"/>
      <c r="G154" s="110"/>
      <c r="H154" s="110"/>
      <c r="I154" s="110"/>
      <c r="J154" s="110"/>
      <c r="K154" s="111"/>
      <c r="L154" s="29">
        <v>650</v>
      </c>
      <c r="M154" s="28">
        <v>8</v>
      </c>
      <c r="N154" s="28">
        <v>1</v>
      </c>
      <c r="O154" s="27" t="s">
        <v>19</v>
      </c>
      <c r="P154" s="26" t="s">
        <v>18</v>
      </c>
      <c r="Q154" s="25">
        <f>Q155+Q161+Q165+Q168+Q172+Q177</f>
        <v>10651.4</v>
      </c>
      <c r="R154" s="24">
        <f>R155+R161+R165+R168+R172+R177</f>
        <v>0</v>
      </c>
    </row>
    <row r="155" spans="1:18" ht="76.5" customHeight="1">
      <c r="A155" s="110" t="s">
        <v>17</v>
      </c>
      <c r="B155" s="110"/>
      <c r="C155" s="110"/>
      <c r="D155" s="110"/>
      <c r="E155" s="110"/>
      <c r="F155" s="110"/>
      <c r="G155" s="110"/>
      <c r="H155" s="110"/>
      <c r="I155" s="110"/>
      <c r="J155" s="110"/>
      <c r="K155" s="111"/>
      <c r="L155" s="29">
        <v>650</v>
      </c>
      <c r="M155" s="28">
        <v>8</v>
      </c>
      <c r="N155" s="28">
        <v>1</v>
      </c>
      <c r="O155" s="27">
        <v>510000590</v>
      </c>
      <c r="P155" s="26" t="s">
        <v>16</v>
      </c>
      <c r="Q155" s="25">
        <f>Q156</f>
        <v>3726</v>
      </c>
      <c r="R155" s="24">
        <v>0</v>
      </c>
    </row>
    <row r="156" spans="1:18" ht="27.75" customHeight="1">
      <c r="A156" s="110" t="s">
        <v>15</v>
      </c>
      <c r="B156" s="110"/>
      <c r="C156" s="110"/>
      <c r="D156" s="110"/>
      <c r="E156" s="110"/>
      <c r="F156" s="110"/>
      <c r="G156" s="110"/>
      <c r="H156" s="110"/>
      <c r="I156" s="110"/>
      <c r="J156" s="110"/>
      <c r="K156" s="111"/>
      <c r="L156" s="29">
        <v>650</v>
      </c>
      <c r="M156" s="28">
        <v>8</v>
      </c>
      <c r="N156" s="28">
        <v>1</v>
      </c>
      <c r="O156" s="27">
        <v>510000590</v>
      </c>
      <c r="P156" s="26" t="s">
        <v>14</v>
      </c>
      <c r="Q156" s="25">
        <f>SUM(Q157:Q160)</f>
        <v>3726</v>
      </c>
      <c r="R156" s="24">
        <v>0</v>
      </c>
    </row>
    <row r="157" spans="1:18" ht="26.25" customHeight="1">
      <c r="A157" s="110" t="s">
        <v>13</v>
      </c>
      <c r="B157" s="110"/>
      <c r="C157" s="110"/>
      <c r="D157" s="110"/>
      <c r="E157" s="110"/>
      <c r="F157" s="110"/>
      <c r="G157" s="110"/>
      <c r="H157" s="110"/>
      <c r="I157" s="110"/>
      <c r="J157" s="110"/>
      <c r="K157" s="111"/>
      <c r="L157" s="29">
        <v>650</v>
      </c>
      <c r="M157" s="28">
        <v>8</v>
      </c>
      <c r="N157" s="28">
        <v>1</v>
      </c>
      <c r="O157" s="27">
        <v>510000590</v>
      </c>
      <c r="P157" s="26" t="s">
        <v>12</v>
      </c>
      <c r="Q157" s="25">
        <v>2846</v>
      </c>
      <c r="R157" s="24">
        <v>0</v>
      </c>
    </row>
    <row r="158" spans="1:18" ht="41.25" customHeight="1">
      <c r="A158" s="110" t="s">
        <v>11</v>
      </c>
      <c r="B158" s="110"/>
      <c r="C158" s="110"/>
      <c r="D158" s="110"/>
      <c r="E158" s="110"/>
      <c r="F158" s="110"/>
      <c r="G158" s="110"/>
      <c r="H158" s="110"/>
      <c r="I158" s="110"/>
      <c r="J158" s="110"/>
      <c r="K158" s="111"/>
      <c r="L158" s="29">
        <v>650</v>
      </c>
      <c r="M158" s="28">
        <v>8</v>
      </c>
      <c r="N158" s="28">
        <v>1</v>
      </c>
      <c r="O158" s="27">
        <v>510000590</v>
      </c>
      <c r="P158" s="26" t="s">
        <v>10</v>
      </c>
      <c r="Q158" s="25">
        <v>20</v>
      </c>
      <c r="R158" s="24">
        <v>0</v>
      </c>
    </row>
    <row r="159" spans="1:18" ht="60.75" customHeight="1">
      <c r="A159" s="110" t="s">
        <v>52</v>
      </c>
      <c r="B159" s="110"/>
      <c r="C159" s="110"/>
      <c r="D159" s="110"/>
      <c r="E159" s="110"/>
      <c r="F159" s="110"/>
      <c r="G159" s="110"/>
      <c r="H159" s="110"/>
      <c r="I159" s="110"/>
      <c r="J159" s="110"/>
      <c r="K159" s="111"/>
      <c r="L159" s="29">
        <v>650</v>
      </c>
      <c r="M159" s="28">
        <v>8</v>
      </c>
      <c r="N159" s="28">
        <v>1</v>
      </c>
      <c r="O159" s="27">
        <v>510000590</v>
      </c>
      <c r="P159" s="26" t="s">
        <v>51</v>
      </c>
      <c r="Q159" s="25">
        <v>0</v>
      </c>
      <c r="R159" s="24">
        <v>0</v>
      </c>
    </row>
    <row r="160" spans="1:18" ht="54.75" customHeight="1">
      <c r="A160" s="110" t="s">
        <v>9</v>
      </c>
      <c r="B160" s="110"/>
      <c r="C160" s="110"/>
      <c r="D160" s="110"/>
      <c r="E160" s="110"/>
      <c r="F160" s="110"/>
      <c r="G160" s="110"/>
      <c r="H160" s="110"/>
      <c r="I160" s="110"/>
      <c r="J160" s="110"/>
      <c r="K160" s="111"/>
      <c r="L160" s="29">
        <v>650</v>
      </c>
      <c r="M160" s="28">
        <v>8</v>
      </c>
      <c r="N160" s="28">
        <v>1</v>
      </c>
      <c r="O160" s="27">
        <v>510000590</v>
      </c>
      <c r="P160" s="26" t="s">
        <v>8</v>
      </c>
      <c r="Q160" s="25">
        <v>860</v>
      </c>
      <c r="R160" s="24">
        <v>0</v>
      </c>
    </row>
    <row r="161" spans="1:18" ht="37.5" customHeight="1">
      <c r="A161" s="110" t="s">
        <v>7</v>
      </c>
      <c r="B161" s="110"/>
      <c r="C161" s="110"/>
      <c r="D161" s="110"/>
      <c r="E161" s="110"/>
      <c r="F161" s="110"/>
      <c r="G161" s="110"/>
      <c r="H161" s="110"/>
      <c r="I161" s="110"/>
      <c r="J161" s="110"/>
      <c r="K161" s="111"/>
      <c r="L161" s="29">
        <v>650</v>
      </c>
      <c r="M161" s="28">
        <v>8</v>
      </c>
      <c r="N161" s="28">
        <v>1</v>
      </c>
      <c r="O161" s="27">
        <v>510000590</v>
      </c>
      <c r="P161" s="26" t="s">
        <v>6</v>
      </c>
      <c r="Q161" s="25">
        <f>Q162</f>
        <v>2687.6</v>
      </c>
      <c r="R161" s="24">
        <v>0</v>
      </c>
    </row>
    <row r="162" spans="1:18" ht="39" customHeight="1">
      <c r="A162" s="110" t="s">
        <v>5</v>
      </c>
      <c r="B162" s="110"/>
      <c r="C162" s="110"/>
      <c r="D162" s="110"/>
      <c r="E162" s="110"/>
      <c r="F162" s="110"/>
      <c r="G162" s="110"/>
      <c r="H162" s="110"/>
      <c r="I162" s="110"/>
      <c r="J162" s="110"/>
      <c r="K162" s="111"/>
      <c r="L162" s="29">
        <v>650</v>
      </c>
      <c r="M162" s="28">
        <v>8</v>
      </c>
      <c r="N162" s="28">
        <v>1</v>
      </c>
      <c r="O162" s="27">
        <v>510000590</v>
      </c>
      <c r="P162" s="26" t="s">
        <v>4</v>
      </c>
      <c r="Q162" s="25">
        <f>SUM(Q163:Q164)</f>
        <v>2687.6</v>
      </c>
      <c r="R162" s="24">
        <v>0</v>
      </c>
    </row>
    <row r="163" spans="1:18" ht="32.25" customHeight="1">
      <c r="A163" s="110" t="s">
        <v>50</v>
      </c>
      <c r="B163" s="110"/>
      <c r="C163" s="110"/>
      <c r="D163" s="110"/>
      <c r="E163" s="110"/>
      <c r="F163" s="110"/>
      <c r="G163" s="110"/>
      <c r="H163" s="110"/>
      <c r="I163" s="110"/>
      <c r="J163" s="110"/>
      <c r="K163" s="111"/>
      <c r="L163" s="29">
        <v>650</v>
      </c>
      <c r="M163" s="28">
        <v>8</v>
      </c>
      <c r="N163" s="28">
        <v>1</v>
      </c>
      <c r="O163" s="27">
        <v>510000590</v>
      </c>
      <c r="P163" s="26" t="s">
        <v>49</v>
      </c>
      <c r="Q163" s="25">
        <v>152.6</v>
      </c>
      <c r="R163" s="24">
        <v>0</v>
      </c>
    </row>
    <row r="164" spans="1:18" ht="32.25" customHeight="1">
      <c r="A164" s="110" t="s">
        <v>3</v>
      </c>
      <c r="B164" s="110"/>
      <c r="C164" s="110"/>
      <c r="D164" s="110"/>
      <c r="E164" s="110"/>
      <c r="F164" s="110"/>
      <c r="G164" s="110"/>
      <c r="H164" s="110"/>
      <c r="I164" s="110"/>
      <c r="J164" s="110"/>
      <c r="K164" s="111"/>
      <c r="L164" s="29">
        <v>650</v>
      </c>
      <c r="M164" s="28">
        <v>8</v>
      </c>
      <c r="N164" s="28">
        <v>1</v>
      </c>
      <c r="O164" s="27">
        <v>510000590</v>
      </c>
      <c r="P164" s="26" t="s">
        <v>1</v>
      </c>
      <c r="Q164" s="25">
        <v>2535</v>
      </c>
      <c r="R164" s="24">
        <v>0</v>
      </c>
    </row>
    <row r="165" spans="1:18" ht="32.25" customHeight="1">
      <c r="A165" s="93"/>
      <c r="B165" s="93"/>
      <c r="C165" s="93"/>
      <c r="D165" s="93"/>
      <c r="E165" s="93"/>
      <c r="F165" s="93"/>
      <c r="G165" s="93"/>
      <c r="H165" s="93"/>
      <c r="I165" s="93"/>
      <c r="J165" s="49" t="s">
        <v>133</v>
      </c>
      <c r="K165" s="94"/>
      <c r="L165" s="29">
        <v>650</v>
      </c>
      <c r="M165" s="28">
        <v>8</v>
      </c>
      <c r="N165" s="28">
        <v>1</v>
      </c>
      <c r="O165" s="27">
        <v>510000590</v>
      </c>
      <c r="P165" s="48">
        <v>300</v>
      </c>
      <c r="Q165" s="25">
        <f>Q166</f>
        <v>276</v>
      </c>
      <c r="R165" s="24"/>
    </row>
    <row r="166" spans="1:18" ht="32.25" customHeight="1">
      <c r="A166" s="93"/>
      <c r="B166" s="93"/>
      <c r="C166" s="93"/>
      <c r="D166" s="93"/>
      <c r="E166" s="93"/>
      <c r="F166" s="93"/>
      <c r="G166" s="93"/>
      <c r="H166" s="93"/>
      <c r="I166" s="93"/>
      <c r="J166" s="53" t="s">
        <v>134</v>
      </c>
      <c r="K166" s="94"/>
      <c r="L166" s="29">
        <v>650</v>
      </c>
      <c r="M166" s="28">
        <v>8</v>
      </c>
      <c r="N166" s="28">
        <v>1</v>
      </c>
      <c r="O166" s="27">
        <v>510000590</v>
      </c>
      <c r="P166" s="48">
        <v>320</v>
      </c>
      <c r="Q166" s="25">
        <f>Q167</f>
        <v>276</v>
      </c>
      <c r="R166" s="24"/>
    </row>
    <row r="167" spans="1:18" ht="37.5" customHeight="1">
      <c r="A167" s="93"/>
      <c r="B167" s="93"/>
      <c r="C167" s="93"/>
      <c r="D167" s="93"/>
      <c r="E167" s="93"/>
      <c r="F167" s="93"/>
      <c r="G167" s="93"/>
      <c r="H167" s="93"/>
      <c r="I167" s="93"/>
      <c r="J167" s="77" t="s">
        <v>135</v>
      </c>
      <c r="K167" s="94"/>
      <c r="L167" s="29">
        <v>650</v>
      </c>
      <c r="M167" s="28">
        <v>8</v>
      </c>
      <c r="N167" s="28">
        <v>1</v>
      </c>
      <c r="O167" s="27">
        <v>510000590</v>
      </c>
      <c r="P167" s="48">
        <v>321</v>
      </c>
      <c r="Q167" s="25">
        <v>276</v>
      </c>
      <c r="R167" s="24"/>
    </row>
    <row r="168" spans="1:18" ht="15" customHeight="1">
      <c r="A168" s="110" t="s">
        <v>48</v>
      </c>
      <c r="B168" s="110"/>
      <c r="C168" s="110"/>
      <c r="D168" s="110"/>
      <c r="E168" s="110"/>
      <c r="F168" s="110"/>
      <c r="G168" s="110"/>
      <c r="H168" s="110"/>
      <c r="I168" s="110"/>
      <c r="J168" s="110"/>
      <c r="K168" s="111"/>
      <c r="L168" s="29">
        <v>650</v>
      </c>
      <c r="M168" s="28">
        <v>8</v>
      </c>
      <c r="N168" s="28">
        <v>1</v>
      </c>
      <c r="O168" s="27">
        <v>510000590</v>
      </c>
      <c r="P168" s="26" t="s">
        <v>47</v>
      </c>
      <c r="Q168" s="25">
        <f>Q169</f>
        <v>335</v>
      </c>
      <c r="R168" s="24">
        <v>0</v>
      </c>
    </row>
    <row r="169" spans="1:18" ht="15" customHeight="1">
      <c r="A169" s="110" t="s">
        <v>46</v>
      </c>
      <c r="B169" s="110"/>
      <c r="C169" s="110"/>
      <c r="D169" s="110"/>
      <c r="E169" s="110"/>
      <c r="F169" s="110"/>
      <c r="G169" s="110"/>
      <c r="H169" s="110"/>
      <c r="I169" s="110"/>
      <c r="J169" s="110"/>
      <c r="K169" s="111"/>
      <c r="L169" s="29">
        <v>650</v>
      </c>
      <c r="M169" s="28">
        <v>8</v>
      </c>
      <c r="N169" s="28">
        <v>1</v>
      </c>
      <c r="O169" s="27">
        <v>510000590</v>
      </c>
      <c r="P169" s="26" t="s">
        <v>45</v>
      </c>
      <c r="Q169" s="25">
        <f>SUM(Q170:Q171)</f>
        <v>335</v>
      </c>
      <c r="R169" s="24">
        <v>0</v>
      </c>
    </row>
    <row r="170" spans="1:18" ht="28.5" customHeight="1">
      <c r="A170" s="110" t="s">
        <v>44</v>
      </c>
      <c r="B170" s="110"/>
      <c r="C170" s="110"/>
      <c r="D170" s="110"/>
      <c r="E170" s="110"/>
      <c r="F170" s="110"/>
      <c r="G170" s="110"/>
      <c r="H170" s="110"/>
      <c r="I170" s="110"/>
      <c r="J170" s="110"/>
      <c r="K170" s="111"/>
      <c r="L170" s="29">
        <v>650</v>
      </c>
      <c r="M170" s="28">
        <v>8</v>
      </c>
      <c r="N170" s="28">
        <v>1</v>
      </c>
      <c r="O170" s="27">
        <v>510000590</v>
      </c>
      <c r="P170" s="26" t="s">
        <v>43</v>
      </c>
      <c r="Q170" s="25">
        <v>335</v>
      </c>
      <c r="R170" s="24">
        <v>0</v>
      </c>
    </row>
    <row r="171" spans="1:18" ht="15" customHeight="1">
      <c r="A171" s="110" t="s">
        <v>42</v>
      </c>
      <c r="B171" s="110"/>
      <c r="C171" s="110"/>
      <c r="D171" s="110"/>
      <c r="E171" s="110"/>
      <c r="F171" s="110"/>
      <c r="G171" s="110"/>
      <c r="H171" s="110"/>
      <c r="I171" s="110"/>
      <c r="J171" s="110"/>
      <c r="K171" s="111"/>
      <c r="L171" s="29">
        <v>650</v>
      </c>
      <c r="M171" s="28">
        <v>8</v>
      </c>
      <c r="N171" s="28">
        <v>1</v>
      </c>
      <c r="O171" s="27">
        <v>510000590</v>
      </c>
      <c r="P171" s="26" t="s">
        <v>41</v>
      </c>
      <c r="Q171" s="25">
        <v>0</v>
      </c>
      <c r="R171" s="24">
        <v>0</v>
      </c>
    </row>
    <row r="172" spans="1:18" ht="132" customHeight="1">
      <c r="A172" s="110" t="s">
        <v>40</v>
      </c>
      <c r="B172" s="110"/>
      <c r="C172" s="110"/>
      <c r="D172" s="110"/>
      <c r="E172" s="110"/>
      <c r="F172" s="110"/>
      <c r="G172" s="110"/>
      <c r="H172" s="110"/>
      <c r="I172" s="110"/>
      <c r="J172" s="110"/>
      <c r="K172" s="111"/>
      <c r="L172" s="29">
        <v>650</v>
      </c>
      <c r="M172" s="28">
        <v>8</v>
      </c>
      <c r="N172" s="28">
        <v>1</v>
      </c>
      <c r="O172" s="27">
        <v>7000082580</v>
      </c>
      <c r="P172" s="26" t="s">
        <v>18</v>
      </c>
      <c r="Q172" s="25">
        <f>Q173</f>
        <v>2284</v>
      </c>
      <c r="R172" s="24">
        <v>0</v>
      </c>
    </row>
    <row r="173" spans="1:19" ht="73.5" customHeight="1">
      <c r="A173" s="110" t="s">
        <v>17</v>
      </c>
      <c r="B173" s="110"/>
      <c r="C173" s="110"/>
      <c r="D173" s="110"/>
      <c r="E173" s="110"/>
      <c r="F173" s="110"/>
      <c r="G173" s="110"/>
      <c r="H173" s="110"/>
      <c r="I173" s="110"/>
      <c r="J173" s="110"/>
      <c r="K173" s="111"/>
      <c r="L173" s="29">
        <v>650</v>
      </c>
      <c r="M173" s="28">
        <v>8</v>
      </c>
      <c r="N173" s="28">
        <v>1</v>
      </c>
      <c r="O173" s="27">
        <v>7000082580</v>
      </c>
      <c r="P173" s="26" t="s">
        <v>16</v>
      </c>
      <c r="Q173" s="25">
        <f>Q174</f>
        <v>2284</v>
      </c>
      <c r="R173" s="24">
        <v>0</v>
      </c>
      <c r="S173" s="50"/>
    </row>
    <row r="174" spans="1:18" ht="21.75" customHeight="1">
      <c r="A174" s="110" t="s">
        <v>15</v>
      </c>
      <c r="B174" s="110"/>
      <c r="C174" s="110"/>
      <c r="D174" s="110"/>
      <c r="E174" s="110"/>
      <c r="F174" s="110"/>
      <c r="G174" s="110"/>
      <c r="H174" s="110"/>
      <c r="I174" s="110"/>
      <c r="J174" s="110"/>
      <c r="K174" s="111"/>
      <c r="L174" s="29">
        <v>650</v>
      </c>
      <c r="M174" s="28">
        <v>8</v>
      </c>
      <c r="N174" s="28">
        <v>1</v>
      </c>
      <c r="O174" s="27">
        <v>7000082580</v>
      </c>
      <c r="P174" s="26" t="s">
        <v>14</v>
      </c>
      <c r="Q174" s="25">
        <f>SUM(Q175:Q176)</f>
        <v>2284</v>
      </c>
      <c r="R174" s="24">
        <v>0</v>
      </c>
    </row>
    <row r="175" spans="1:18" ht="30.75" customHeight="1">
      <c r="A175" s="110" t="s">
        <v>13</v>
      </c>
      <c r="B175" s="110"/>
      <c r="C175" s="110"/>
      <c r="D175" s="110"/>
      <c r="E175" s="110"/>
      <c r="F175" s="110"/>
      <c r="G175" s="110"/>
      <c r="H175" s="110"/>
      <c r="I175" s="110"/>
      <c r="J175" s="110"/>
      <c r="K175" s="111"/>
      <c r="L175" s="29">
        <v>650</v>
      </c>
      <c r="M175" s="28">
        <v>8</v>
      </c>
      <c r="N175" s="28">
        <v>1</v>
      </c>
      <c r="O175" s="27">
        <v>7000082580</v>
      </c>
      <c r="P175" s="26" t="s">
        <v>12</v>
      </c>
      <c r="Q175" s="25">
        <v>1754</v>
      </c>
      <c r="R175" s="24">
        <v>0</v>
      </c>
    </row>
    <row r="176" spans="1:18" ht="47.25" customHeight="1">
      <c r="A176" s="110" t="s">
        <v>9</v>
      </c>
      <c r="B176" s="110"/>
      <c r="C176" s="110"/>
      <c r="D176" s="110"/>
      <c r="E176" s="110"/>
      <c r="F176" s="110"/>
      <c r="G176" s="110"/>
      <c r="H176" s="110"/>
      <c r="I176" s="110"/>
      <c r="J176" s="110"/>
      <c r="K176" s="111"/>
      <c r="L176" s="29">
        <v>650</v>
      </c>
      <c r="M176" s="28">
        <v>8</v>
      </c>
      <c r="N176" s="28">
        <v>1</v>
      </c>
      <c r="O176" s="27">
        <v>7000082580</v>
      </c>
      <c r="P176" s="26" t="s">
        <v>8</v>
      </c>
      <c r="Q176" s="25">
        <v>530</v>
      </c>
      <c r="R176" s="24">
        <v>0</v>
      </c>
    </row>
    <row r="177" spans="1:18" ht="82.5" customHeight="1">
      <c r="A177" s="110" t="s">
        <v>39</v>
      </c>
      <c r="B177" s="110"/>
      <c r="C177" s="110"/>
      <c r="D177" s="110"/>
      <c r="E177" s="110"/>
      <c r="F177" s="110"/>
      <c r="G177" s="110"/>
      <c r="H177" s="110"/>
      <c r="I177" s="110"/>
      <c r="J177" s="110"/>
      <c r="K177" s="111"/>
      <c r="L177" s="29">
        <v>650</v>
      </c>
      <c r="M177" s="28">
        <v>8</v>
      </c>
      <c r="N177" s="28">
        <v>1</v>
      </c>
      <c r="O177" s="27" t="s">
        <v>35</v>
      </c>
      <c r="P177" s="26" t="s">
        <v>18</v>
      </c>
      <c r="Q177" s="25">
        <f>Q178</f>
        <v>1342.8</v>
      </c>
      <c r="R177" s="24">
        <v>0</v>
      </c>
    </row>
    <row r="178" spans="1:18" ht="15" customHeight="1">
      <c r="A178" s="110" t="s">
        <v>38</v>
      </c>
      <c r="B178" s="110"/>
      <c r="C178" s="110"/>
      <c r="D178" s="110"/>
      <c r="E178" s="110"/>
      <c r="F178" s="110"/>
      <c r="G178" s="110"/>
      <c r="H178" s="110"/>
      <c r="I178" s="110"/>
      <c r="J178" s="110"/>
      <c r="K178" s="111"/>
      <c r="L178" s="29">
        <v>650</v>
      </c>
      <c r="M178" s="28">
        <v>8</v>
      </c>
      <c r="N178" s="28">
        <v>1</v>
      </c>
      <c r="O178" s="27" t="s">
        <v>35</v>
      </c>
      <c r="P178" s="26" t="s">
        <v>37</v>
      </c>
      <c r="Q178" s="25">
        <f>Q179</f>
        <v>1342.8</v>
      </c>
      <c r="R178" s="24">
        <v>0</v>
      </c>
    </row>
    <row r="179" spans="1:18" ht="15" customHeight="1">
      <c r="A179" s="110" t="s">
        <v>36</v>
      </c>
      <c r="B179" s="110"/>
      <c r="C179" s="110"/>
      <c r="D179" s="110"/>
      <c r="E179" s="110"/>
      <c r="F179" s="110"/>
      <c r="G179" s="110"/>
      <c r="H179" s="110"/>
      <c r="I179" s="110"/>
      <c r="J179" s="110"/>
      <c r="K179" s="111"/>
      <c r="L179" s="29">
        <v>650</v>
      </c>
      <c r="M179" s="28">
        <v>8</v>
      </c>
      <c r="N179" s="28">
        <v>1</v>
      </c>
      <c r="O179" s="27" t="s">
        <v>35</v>
      </c>
      <c r="P179" s="26" t="s">
        <v>34</v>
      </c>
      <c r="Q179" s="25">
        <v>1342.8</v>
      </c>
      <c r="R179" s="24">
        <v>0</v>
      </c>
    </row>
    <row r="180" spans="1:18" ht="15" customHeight="1">
      <c r="A180" s="108" t="s">
        <v>33</v>
      </c>
      <c r="B180" s="108"/>
      <c r="C180" s="108"/>
      <c r="D180" s="108"/>
      <c r="E180" s="108"/>
      <c r="F180" s="108"/>
      <c r="G180" s="108"/>
      <c r="H180" s="108"/>
      <c r="I180" s="108"/>
      <c r="J180" s="108"/>
      <c r="K180" s="109"/>
      <c r="L180" s="42">
        <v>650</v>
      </c>
      <c r="M180" s="43">
        <v>10</v>
      </c>
      <c r="N180" s="43">
        <v>0</v>
      </c>
      <c r="O180" s="44" t="s">
        <v>19</v>
      </c>
      <c r="P180" s="45" t="s">
        <v>18</v>
      </c>
      <c r="Q180" s="46">
        <f aca="true" t="shared" si="3" ref="Q180:Q185">Q181</f>
        <v>120</v>
      </c>
      <c r="R180" s="47">
        <v>0</v>
      </c>
    </row>
    <row r="181" spans="1:18" ht="15" customHeight="1">
      <c r="A181" s="110" t="s">
        <v>32</v>
      </c>
      <c r="B181" s="110"/>
      <c r="C181" s="110"/>
      <c r="D181" s="110"/>
      <c r="E181" s="110"/>
      <c r="F181" s="110"/>
      <c r="G181" s="110"/>
      <c r="H181" s="110"/>
      <c r="I181" s="110"/>
      <c r="J181" s="110"/>
      <c r="K181" s="111"/>
      <c r="L181" s="29">
        <v>650</v>
      </c>
      <c r="M181" s="28">
        <v>10</v>
      </c>
      <c r="N181" s="28">
        <v>1</v>
      </c>
      <c r="O181" s="27" t="s">
        <v>19</v>
      </c>
      <c r="P181" s="26" t="s">
        <v>18</v>
      </c>
      <c r="Q181" s="25">
        <f t="shared" si="3"/>
        <v>120</v>
      </c>
      <c r="R181" s="24">
        <v>0</v>
      </c>
    </row>
    <row r="182" spans="1:18" ht="15" customHeight="1">
      <c r="A182" s="110" t="s">
        <v>31</v>
      </c>
      <c r="B182" s="110"/>
      <c r="C182" s="110"/>
      <c r="D182" s="110"/>
      <c r="E182" s="110"/>
      <c r="F182" s="110"/>
      <c r="G182" s="110"/>
      <c r="H182" s="110"/>
      <c r="I182" s="110"/>
      <c r="J182" s="110"/>
      <c r="K182" s="111"/>
      <c r="L182" s="29">
        <v>650</v>
      </c>
      <c r="M182" s="28">
        <v>10</v>
      </c>
      <c r="N182" s="28">
        <v>1</v>
      </c>
      <c r="O182" s="27" t="s">
        <v>30</v>
      </c>
      <c r="P182" s="26" t="s">
        <v>18</v>
      </c>
      <c r="Q182" s="25">
        <f t="shared" si="3"/>
        <v>120</v>
      </c>
      <c r="R182" s="24">
        <v>0</v>
      </c>
    </row>
    <row r="183" spans="1:18" ht="15" customHeight="1">
      <c r="A183" s="110" t="s">
        <v>29</v>
      </c>
      <c r="B183" s="110"/>
      <c r="C183" s="110"/>
      <c r="D183" s="110"/>
      <c r="E183" s="110"/>
      <c r="F183" s="110"/>
      <c r="G183" s="110"/>
      <c r="H183" s="110"/>
      <c r="I183" s="110"/>
      <c r="J183" s="110"/>
      <c r="K183" s="111"/>
      <c r="L183" s="29">
        <v>650</v>
      </c>
      <c r="M183" s="28">
        <v>10</v>
      </c>
      <c r="N183" s="28">
        <v>1</v>
      </c>
      <c r="O183" s="27" t="s">
        <v>23</v>
      </c>
      <c r="P183" s="26" t="s">
        <v>18</v>
      </c>
      <c r="Q183" s="25">
        <f t="shared" si="3"/>
        <v>120</v>
      </c>
      <c r="R183" s="24">
        <v>0</v>
      </c>
    </row>
    <row r="184" spans="1:18" ht="21.75" customHeight="1">
      <c r="A184" s="110" t="s">
        <v>28</v>
      </c>
      <c r="B184" s="110"/>
      <c r="C184" s="110"/>
      <c r="D184" s="110"/>
      <c r="E184" s="110"/>
      <c r="F184" s="110"/>
      <c r="G184" s="110"/>
      <c r="H184" s="110"/>
      <c r="I184" s="110"/>
      <c r="J184" s="110"/>
      <c r="K184" s="111"/>
      <c r="L184" s="29">
        <v>650</v>
      </c>
      <c r="M184" s="28">
        <v>10</v>
      </c>
      <c r="N184" s="28">
        <v>1</v>
      </c>
      <c r="O184" s="27" t="s">
        <v>23</v>
      </c>
      <c r="P184" s="26" t="s">
        <v>27</v>
      </c>
      <c r="Q184" s="25">
        <f t="shared" si="3"/>
        <v>120</v>
      </c>
      <c r="R184" s="24">
        <v>0</v>
      </c>
    </row>
    <row r="185" spans="1:18" ht="21.75" customHeight="1">
      <c r="A185" s="110" t="s">
        <v>26</v>
      </c>
      <c r="B185" s="110"/>
      <c r="C185" s="110"/>
      <c r="D185" s="110"/>
      <c r="E185" s="110"/>
      <c r="F185" s="110"/>
      <c r="G185" s="110"/>
      <c r="H185" s="110"/>
      <c r="I185" s="110"/>
      <c r="J185" s="110"/>
      <c r="K185" s="111"/>
      <c r="L185" s="29">
        <v>650</v>
      </c>
      <c r="M185" s="28">
        <v>10</v>
      </c>
      <c r="N185" s="28">
        <v>1</v>
      </c>
      <c r="O185" s="27" t="s">
        <v>23</v>
      </c>
      <c r="P185" s="26" t="s">
        <v>25</v>
      </c>
      <c r="Q185" s="25">
        <f t="shared" si="3"/>
        <v>120</v>
      </c>
      <c r="R185" s="24">
        <v>0</v>
      </c>
    </row>
    <row r="186" spans="1:18" ht="21.75" customHeight="1">
      <c r="A186" s="110" t="s">
        <v>24</v>
      </c>
      <c r="B186" s="110"/>
      <c r="C186" s="110"/>
      <c r="D186" s="110"/>
      <c r="E186" s="110"/>
      <c r="F186" s="110"/>
      <c r="G186" s="110"/>
      <c r="H186" s="110"/>
      <c r="I186" s="110"/>
      <c r="J186" s="110"/>
      <c r="K186" s="111"/>
      <c r="L186" s="29">
        <v>650</v>
      </c>
      <c r="M186" s="28">
        <v>10</v>
      </c>
      <c r="N186" s="28">
        <v>1</v>
      </c>
      <c r="O186" s="27" t="s">
        <v>23</v>
      </c>
      <c r="P186" s="26" t="s">
        <v>22</v>
      </c>
      <c r="Q186" s="25">
        <v>120</v>
      </c>
      <c r="R186" s="24">
        <v>0</v>
      </c>
    </row>
    <row r="187" spans="1:18" ht="15" customHeight="1">
      <c r="A187" s="108" t="s">
        <v>21</v>
      </c>
      <c r="B187" s="108"/>
      <c r="C187" s="108"/>
      <c r="D187" s="108"/>
      <c r="E187" s="108"/>
      <c r="F187" s="108"/>
      <c r="G187" s="108"/>
      <c r="H187" s="108"/>
      <c r="I187" s="108"/>
      <c r="J187" s="108"/>
      <c r="K187" s="109"/>
      <c r="L187" s="42">
        <v>650</v>
      </c>
      <c r="M187" s="43">
        <v>11</v>
      </c>
      <c r="N187" s="43">
        <v>0</v>
      </c>
      <c r="O187" s="44" t="s">
        <v>19</v>
      </c>
      <c r="P187" s="45" t="s">
        <v>18</v>
      </c>
      <c r="Q187" s="46">
        <f>Q188</f>
        <v>697</v>
      </c>
      <c r="R187" s="47">
        <v>0</v>
      </c>
    </row>
    <row r="188" spans="1:18" ht="15" customHeight="1">
      <c r="A188" s="110" t="s">
        <v>20</v>
      </c>
      <c r="B188" s="110"/>
      <c r="C188" s="110"/>
      <c r="D188" s="110"/>
      <c r="E188" s="110"/>
      <c r="F188" s="110"/>
      <c r="G188" s="110"/>
      <c r="H188" s="110"/>
      <c r="I188" s="110"/>
      <c r="J188" s="110"/>
      <c r="K188" s="111"/>
      <c r="L188" s="29">
        <v>650</v>
      </c>
      <c r="M188" s="28">
        <v>11</v>
      </c>
      <c r="N188" s="28">
        <v>1</v>
      </c>
      <c r="O188" s="27" t="s">
        <v>19</v>
      </c>
      <c r="P188" s="26" t="s">
        <v>18</v>
      </c>
      <c r="Q188" s="25">
        <f>Q189+Q194</f>
        <v>697</v>
      </c>
      <c r="R188" s="24">
        <v>0</v>
      </c>
    </row>
    <row r="189" spans="1:18" ht="72" customHeight="1">
      <c r="A189" s="110" t="s">
        <v>17</v>
      </c>
      <c r="B189" s="110"/>
      <c r="C189" s="110"/>
      <c r="D189" s="110"/>
      <c r="E189" s="110"/>
      <c r="F189" s="110"/>
      <c r="G189" s="110"/>
      <c r="H189" s="110"/>
      <c r="I189" s="110"/>
      <c r="J189" s="110"/>
      <c r="K189" s="111"/>
      <c r="L189" s="29">
        <v>650</v>
      </c>
      <c r="M189" s="28">
        <v>11</v>
      </c>
      <c r="N189" s="28">
        <v>1</v>
      </c>
      <c r="O189" s="27">
        <v>520000590</v>
      </c>
      <c r="P189" s="26" t="s">
        <v>16</v>
      </c>
      <c r="Q189" s="25">
        <f>Q190</f>
        <v>697</v>
      </c>
      <c r="R189" s="24">
        <v>0</v>
      </c>
    </row>
    <row r="190" spans="1:18" ht="21.75" customHeight="1">
      <c r="A190" s="110" t="s">
        <v>15</v>
      </c>
      <c r="B190" s="110"/>
      <c r="C190" s="110"/>
      <c r="D190" s="110"/>
      <c r="E190" s="110"/>
      <c r="F190" s="110"/>
      <c r="G190" s="110"/>
      <c r="H190" s="110"/>
      <c r="I190" s="110"/>
      <c r="J190" s="110"/>
      <c r="K190" s="111"/>
      <c r="L190" s="29">
        <v>650</v>
      </c>
      <c r="M190" s="28">
        <v>11</v>
      </c>
      <c r="N190" s="28">
        <v>1</v>
      </c>
      <c r="O190" s="27">
        <v>520000590</v>
      </c>
      <c r="P190" s="26" t="s">
        <v>14</v>
      </c>
      <c r="Q190" s="25">
        <f>SUM(Q191:Q193)</f>
        <v>697</v>
      </c>
      <c r="R190" s="24">
        <v>0</v>
      </c>
    </row>
    <row r="191" spans="1:18" ht="27" customHeight="1">
      <c r="A191" s="110" t="s">
        <v>13</v>
      </c>
      <c r="B191" s="110"/>
      <c r="C191" s="110"/>
      <c r="D191" s="110"/>
      <c r="E191" s="110"/>
      <c r="F191" s="110"/>
      <c r="G191" s="110"/>
      <c r="H191" s="110"/>
      <c r="I191" s="110"/>
      <c r="J191" s="110"/>
      <c r="K191" s="111"/>
      <c r="L191" s="29">
        <v>650</v>
      </c>
      <c r="M191" s="28">
        <v>11</v>
      </c>
      <c r="N191" s="28">
        <v>1</v>
      </c>
      <c r="O191" s="27">
        <v>520000590</v>
      </c>
      <c r="P191" s="26" t="s">
        <v>12</v>
      </c>
      <c r="Q191" s="25">
        <v>535</v>
      </c>
      <c r="R191" s="24">
        <v>0</v>
      </c>
    </row>
    <row r="192" spans="1:18" ht="37.5" customHeight="1">
      <c r="A192" s="110" t="s">
        <v>11</v>
      </c>
      <c r="B192" s="110"/>
      <c r="C192" s="110"/>
      <c r="D192" s="110"/>
      <c r="E192" s="110"/>
      <c r="F192" s="110"/>
      <c r="G192" s="110"/>
      <c r="H192" s="110"/>
      <c r="I192" s="110"/>
      <c r="J192" s="110"/>
      <c r="K192" s="111"/>
      <c r="L192" s="29">
        <v>650</v>
      </c>
      <c r="M192" s="28">
        <v>11</v>
      </c>
      <c r="N192" s="28">
        <v>1</v>
      </c>
      <c r="O192" s="27">
        <v>520000590</v>
      </c>
      <c r="P192" s="26" t="s">
        <v>10</v>
      </c>
      <c r="Q192" s="25">
        <v>0</v>
      </c>
      <c r="R192" s="24">
        <v>0</v>
      </c>
    </row>
    <row r="193" spans="1:18" ht="46.5" customHeight="1">
      <c r="A193" s="110" t="s">
        <v>9</v>
      </c>
      <c r="B193" s="110"/>
      <c r="C193" s="110"/>
      <c r="D193" s="110"/>
      <c r="E193" s="110"/>
      <c r="F193" s="110"/>
      <c r="G193" s="110"/>
      <c r="H193" s="110"/>
      <c r="I193" s="110"/>
      <c r="J193" s="110"/>
      <c r="K193" s="111"/>
      <c r="L193" s="29">
        <v>650</v>
      </c>
      <c r="M193" s="28">
        <v>11</v>
      </c>
      <c r="N193" s="28">
        <v>1</v>
      </c>
      <c r="O193" s="27">
        <v>520000590</v>
      </c>
      <c r="P193" s="26" t="s">
        <v>8</v>
      </c>
      <c r="Q193" s="25">
        <v>162</v>
      </c>
      <c r="R193" s="24">
        <v>0</v>
      </c>
    </row>
    <row r="194" spans="1:18" ht="37.5" customHeight="1">
      <c r="A194" s="110" t="s">
        <v>7</v>
      </c>
      <c r="B194" s="110"/>
      <c r="C194" s="110"/>
      <c r="D194" s="110"/>
      <c r="E194" s="110"/>
      <c r="F194" s="110"/>
      <c r="G194" s="110"/>
      <c r="H194" s="110"/>
      <c r="I194" s="110"/>
      <c r="J194" s="110"/>
      <c r="K194" s="111"/>
      <c r="L194" s="29">
        <v>650</v>
      </c>
      <c r="M194" s="28">
        <v>11</v>
      </c>
      <c r="N194" s="28">
        <v>1</v>
      </c>
      <c r="O194" s="27">
        <v>520000590</v>
      </c>
      <c r="P194" s="26" t="s">
        <v>6</v>
      </c>
      <c r="Q194" s="25">
        <f>SUM(Q195:Q196)</f>
        <v>0</v>
      </c>
      <c r="R194" s="24">
        <v>0</v>
      </c>
    </row>
    <row r="195" spans="1:18" ht="35.25" customHeight="1">
      <c r="A195" s="110" t="s">
        <v>5</v>
      </c>
      <c r="B195" s="110"/>
      <c r="C195" s="110"/>
      <c r="D195" s="110"/>
      <c r="E195" s="110"/>
      <c r="F195" s="110"/>
      <c r="G195" s="110"/>
      <c r="H195" s="110"/>
      <c r="I195" s="110"/>
      <c r="J195" s="110"/>
      <c r="K195" s="111"/>
      <c r="L195" s="29">
        <v>650</v>
      </c>
      <c r="M195" s="28">
        <v>11</v>
      </c>
      <c r="N195" s="28">
        <v>1</v>
      </c>
      <c r="O195" s="27">
        <v>520000590</v>
      </c>
      <c r="P195" s="26" t="s">
        <v>4</v>
      </c>
      <c r="Q195" s="25">
        <v>0</v>
      </c>
      <c r="R195" s="24">
        <v>0</v>
      </c>
    </row>
    <row r="196" spans="1:18" ht="38.25" customHeight="1" thickBot="1">
      <c r="A196" s="126" t="s">
        <v>3</v>
      </c>
      <c r="B196" s="126"/>
      <c r="C196" s="126"/>
      <c r="D196" s="126"/>
      <c r="E196" s="126"/>
      <c r="F196" s="126"/>
      <c r="G196" s="126"/>
      <c r="H196" s="126"/>
      <c r="I196" s="126"/>
      <c r="J196" s="126"/>
      <c r="K196" s="127"/>
      <c r="L196" s="23">
        <v>650</v>
      </c>
      <c r="M196" s="22">
        <v>11</v>
      </c>
      <c r="N196" s="22">
        <v>1</v>
      </c>
      <c r="O196" s="21">
        <v>520000590</v>
      </c>
      <c r="P196" s="20" t="s">
        <v>1</v>
      </c>
      <c r="Q196" s="19">
        <v>0</v>
      </c>
      <c r="R196" s="18">
        <v>0</v>
      </c>
    </row>
    <row r="197" spans="1:18" ht="409.5" customHeight="1" hidden="1">
      <c r="A197" s="17"/>
      <c r="B197" s="17"/>
      <c r="C197" s="14"/>
      <c r="D197" s="14"/>
      <c r="E197" s="14"/>
      <c r="F197" s="14"/>
      <c r="G197" s="14"/>
      <c r="H197" s="14"/>
      <c r="I197" s="14"/>
      <c r="J197" s="78"/>
      <c r="K197" s="14"/>
      <c r="L197" s="15">
        <v>650</v>
      </c>
      <c r="M197" s="14">
        <v>11</v>
      </c>
      <c r="N197" s="14">
        <v>1</v>
      </c>
      <c r="O197" s="14" t="s">
        <v>2</v>
      </c>
      <c r="P197" s="14" t="s">
        <v>1</v>
      </c>
      <c r="Q197" s="13">
        <v>30642887.77</v>
      </c>
      <c r="R197" s="12">
        <v>211200</v>
      </c>
    </row>
    <row r="198" spans="1:18" ht="12.75" customHeight="1" thickBot="1">
      <c r="A198" s="11"/>
      <c r="B198" s="10" t="s">
        <v>0</v>
      </c>
      <c r="C198" s="8"/>
      <c r="D198" s="8"/>
      <c r="E198" s="8"/>
      <c r="F198" s="8"/>
      <c r="G198" s="8"/>
      <c r="H198" s="8"/>
      <c r="I198" s="8"/>
      <c r="J198" s="9" t="s">
        <v>0</v>
      </c>
      <c r="K198" s="8"/>
      <c r="L198" s="8"/>
      <c r="M198" s="8"/>
      <c r="N198" s="8"/>
      <c r="O198" s="8"/>
      <c r="P198" s="8"/>
      <c r="Q198" s="7">
        <f>Q11+Q55+Q67+Q106+Q124+Q146+Q153+Q187+Q180</f>
        <v>25895.6</v>
      </c>
      <c r="R198" s="79">
        <f>R11+R55+R67+R106+R124+R146+R153+R187+R180</f>
        <v>238.4</v>
      </c>
    </row>
    <row r="199" spans="1:18" ht="12.75" customHeight="1">
      <c r="A199" s="6"/>
      <c r="B199" s="6"/>
      <c r="C199" s="6"/>
      <c r="D199" s="6"/>
      <c r="E199" s="6"/>
      <c r="F199" s="6"/>
      <c r="G199" s="6"/>
      <c r="H199" s="6"/>
      <c r="I199" s="4"/>
      <c r="J199" s="6"/>
      <c r="K199" s="6"/>
      <c r="L199" s="6"/>
      <c r="M199" s="6"/>
      <c r="N199" s="6"/>
      <c r="O199" s="6"/>
      <c r="P199" s="4"/>
      <c r="Q199" s="5"/>
      <c r="R199" s="4"/>
    </row>
    <row r="200" spans="1:18" ht="12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</sheetData>
  <sheetProtection/>
  <mergeCells count="172">
    <mergeCell ref="A191:K191"/>
    <mergeCell ref="A101:K101"/>
    <mergeCell ref="A99:K99"/>
    <mergeCell ref="A92:K92"/>
    <mergeCell ref="A93:K93"/>
    <mergeCell ref="A193:K193"/>
    <mergeCell ref="A169:K169"/>
    <mergeCell ref="A145:K145"/>
    <mergeCell ref="A161:K161"/>
    <mergeCell ref="A170:K170"/>
    <mergeCell ref="A144:K144"/>
    <mergeCell ref="A148:K148"/>
    <mergeCell ref="A146:K146"/>
    <mergeCell ref="A151:K151"/>
    <mergeCell ref="A150:K150"/>
    <mergeCell ref="A141:K141"/>
    <mergeCell ref="A102:K102"/>
    <mergeCell ref="A138:K138"/>
    <mergeCell ref="A133:K133"/>
    <mergeCell ref="A134:K134"/>
    <mergeCell ref="A135:K135"/>
    <mergeCell ref="A196:K196"/>
    <mergeCell ref="A171:K171"/>
    <mergeCell ref="A175:K175"/>
    <mergeCell ref="A176:K176"/>
    <mergeCell ref="A186:K186"/>
    <mergeCell ref="A190:K190"/>
    <mergeCell ref="A195:K195"/>
    <mergeCell ref="A172:K172"/>
    <mergeCell ref="A177:K177"/>
    <mergeCell ref="A183:K183"/>
    <mergeCell ref="A188:K188"/>
    <mergeCell ref="A182:K182"/>
    <mergeCell ref="A180:K180"/>
    <mergeCell ref="A187:K187"/>
    <mergeCell ref="A181:K181"/>
    <mergeCell ref="A194:K194"/>
    <mergeCell ref="A173:K173"/>
    <mergeCell ref="A189:K189"/>
    <mergeCell ref="A192:K192"/>
    <mergeCell ref="A178:K178"/>
    <mergeCell ref="A184:K184"/>
    <mergeCell ref="A174:K174"/>
    <mergeCell ref="A179:K179"/>
    <mergeCell ref="A185:K185"/>
    <mergeCell ref="A89:K89"/>
    <mergeCell ref="A98:K98"/>
    <mergeCell ref="A77:K77"/>
    <mergeCell ref="A78:K78"/>
    <mergeCell ref="A83:K83"/>
    <mergeCell ref="A61:K61"/>
    <mergeCell ref="A62:K62"/>
    <mergeCell ref="A65:K65"/>
    <mergeCell ref="A69:K69"/>
    <mergeCell ref="A80:K80"/>
    <mergeCell ref="A63:K63"/>
    <mergeCell ref="A70:K70"/>
    <mergeCell ref="A91:K91"/>
    <mergeCell ref="A82:K82"/>
    <mergeCell ref="A85:K85"/>
    <mergeCell ref="A90:K90"/>
    <mergeCell ref="A88:K88"/>
    <mergeCell ref="A87:K87"/>
    <mergeCell ref="A18:K18"/>
    <mergeCell ref="A23:K23"/>
    <mergeCell ref="A24:K24"/>
    <mergeCell ref="A25:K25"/>
    <mergeCell ref="A29:K29"/>
    <mergeCell ref="A30:K30"/>
    <mergeCell ref="A31:K31"/>
    <mergeCell ref="A35:K35"/>
    <mergeCell ref="A36:K36"/>
    <mergeCell ref="A28:K28"/>
    <mergeCell ref="A34:K34"/>
    <mergeCell ref="A22:K22"/>
    <mergeCell ref="A39:K39"/>
    <mergeCell ref="A40:K40"/>
    <mergeCell ref="A41:K41"/>
    <mergeCell ref="A100:K100"/>
    <mergeCell ref="A105:K105"/>
    <mergeCell ref="A66:K66"/>
    <mergeCell ref="A168:K168"/>
    <mergeCell ref="A156:K156"/>
    <mergeCell ref="A147:K147"/>
    <mergeCell ref="A155:K155"/>
    <mergeCell ref="A153:K153"/>
    <mergeCell ref="A154:K154"/>
    <mergeCell ref="A162:K162"/>
    <mergeCell ref="A142:K142"/>
    <mergeCell ref="A139:K139"/>
    <mergeCell ref="A143:K143"/>
    <mergeCell ref="A149:K149"/>
    <mergeCell ref="A157:K157"/>
    <mergeCell ref="A158:K158"/>
    <mergeCell ref="A159:K159"/>
    <mergeCell ref="A160:K160"/>
    <mergeCell ref="A163:K163"/>
    <mergeCell ref="A164:K164"/>
    <mergeCell ref="A140:K140"/>
    <mergeCell ref="A137:K137"/>
    <mergeCell ref="A136:K136"/>
    <mergeCell ref="A119:K119"/>
    <mergeCell ref="A132:K132"/>
    <mergeCell ref="A121:K121"/>
    <mergeCell ref="A130:K130"/>
    <mergeCell ref="A128:K128"/>
    <mergeCell ref="A120:K120"/>
    <mergeCell ref="A118:K118"/>
    <mergeCell ref="A122:K122"/>
    <mergeCell ref="A127:K127"/>
    <mergeCell ref="A131:K131"/>
    <mergeCell ref="A129:K129"/>
    <mergeCell ref="A125:K125"/>
    <mergeCell ref="A123:K123"/>
    <mergeCell ref="A124:K124"/>
    <mergeCell ref="A117:K117"/>
    <mergeCell ref="A112:K112"/>
    <mergeCell ref="A113:K113"/>
    <mergeCell ref="A108:K108"/>
    <mergeCell ref="A116:K116"/>
    <mergeCell ref="A103:K103"/>
    <mergeCell ref="A107:K107"/>
    <mergeCell ref="A110:K110"/>
    <mergeCell ref="A115:K115"/>
    <mergeCell ref="A109:K109"/>
    <mergeCell ref="A114:K114"/>
    <mergeCell ref="A111:K111"/>
    <mergeCell ref="A106:K106"/>
    <mergeCell ref="A104:K104"/>
    <mergeCell ref="A56:K56"/>
    <mergeCell ref="A53:K53"/>
    <mergeCell ref="A86:K86"/>
    <mergeCell ref="A43:K43"/>
    <mergeCell ref="A75:K75"/>
    <mergeCell ref="A81:K81"/>
    <mergeCell ref="A64:K64"/>
    <mergeCell ref="A71:K71"/>
    <mergeCell ref="A76:K76"/>
    <mergeCell ref="A47:K47"/>
    <mergeCell ref="A67:K67"/>
    <mergeCell ref="A68:K68"/>
    <mergeCell ref="A79:K79"/>
    <mergeCell ref="A59:K59"/>
    <mergeCell ref="A72:K72"/>
    <mergeCell ref="A60:K60"/>
    <mergeCell ref="A73:K73"/>
    <mergeCell ref="A74:K74"/>
    <mergeCell ref="A84:K84"/>
    <mergeCell ref="J7:R7"/>
    <mergeCell ref="A10:K10"/>
    <mergeCell ref="A11:K11"/>
    <mergeCell ref="A55:K55"/>
    <mergeCell ref="A58:K58"/>
    <mergeCell ref="A13:K13"/>
    <mergeCell ref="A19:K19"/>
    <mergeCell ref="A17:K17"/>
    <mergeCell ref="A15:K15"/>
    <mergeCell ref="A21:K21"/>
    <mergeCell ref="A50:K50"/>
    <mergeCell ref="A51:K51"/>
    <mergeCell ref="A57:K57"/>
    <mergeCell ref="A27:K27"/>
    <mergeCell ref="A33:K33"/>
    <mergeCell ref="A37:K37"/>
    <mergeCell ref="A52:K52"/>
    <mergeCell ref="A54:K54"/>
    <mergeCell ref="A14:K14"/>
    <mergeCell ref="A20:K20"/>
    <mergeCell ref="A26:K26"/>
    <mergeCell ref="A32:K32"/>
    <mergeCell ref="A16:K16"/>
    <mergeCell ref="A38:K38"/>
  </mergeCells>
  <printOptions horizontalCentered="1"/>
  <pageMargins left="1.1811023622047245" right="0.9055118110236221" top="0.7874015748031497" bottom="0.7874015748031497" header="0.15748031496062992" footer="0.15748031496062992"/>
  <pageSetup fitToHeight="8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2018-02-06T05:39:59Z</cp:lastPrinted>
  <dcterms:created xsi:type="dcterms:W3CDTF">2017-10-02T07:11:47Z</dcterms:created>
  <dcterms:modified xsi:type="dcterms:W3CDTF">2018-02-06T06:27:34Z</dcterms:modified>
  <cp:category/>
  <cp:version/>
  <cp:contentType/>
  <cp:contentStatus/>
</cp:coreProperties>
</file>